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0730" windowHeight="11760"/>
  </bookViews>
  <sheets>
    <sheet name="Standings" sheetId="1" r:id="rId1"/>
    <sheet name="&quot;East Park&quot; run" sheetId="3" r:id="rId2"/>
    <sheet name="Sedgefield 500th parkrun" sheetId="4" r:id="rId3"/>
    <sheet name="Sanddancer" sheetId="5" r:id="rId4"/>
    <sheet name="Pier2Pier" sheetId="6" r:id="rId5"/>
    <sheet name="Penshaw" sheetId="7" r:id="rId6"/>
    <sheet name="Newburn River Run" sheetId="8" r:id="rId7"/>
    <sheet name="Durham" sheetId="9" r:id="rId8"/>
    <sheet name="DIY Marathon" sheetId="10" r:id="rId9"/>
    <sheet name="400m" sheetId="11" r:id="rId10"/>
  </sheets>
  <definedNames>
    <definedName name="_xlnm._FilterDatabase" localSheetId="1" hidden="1">'"East Park" run'!$A$1:$L$279</definedName>
    <definedName name="_xlnm._FilterDatabase" localSheetId="2" hidden="1">'Sedgefield 500th parkrun'!$A$1:$R$1716</definedName>
    <definedName name="_xlnm._FilterDatabase" localSheetId="0" hidden="1">Standings!$A$1:$AE$469</definedName>
    <definedName name="_xlnm.Print_Titles" localSheetId="0">Standings!$1:$2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0" l="1"/>
  <c r="S9" i="10"/>
  <c r="S8" i="10"/>
  <c r="S5" i="10"/>
  <c r="S4" i="10"/>
  <c r="S11" i="10"/>
  <c r="S3" i="10"/>
  <c r="S6" i="10"/>
  <c r="S2" i="10"/>
  <c r="S10" i="10"/>
  <c r="I102" i="1"/>
  <c r="H102" i="1"/>
  <c r="G102" i="1"/>
  <c r="F102" i="1" s="1"/>
  <c r="E102" i="1"/>
  <c r="I65" i="1"/>
  <c r="H65" i="1"/>
  <c r="G65" i="1"/>
  <c r="F65" i="1" s="1"/>
  <c r="E65" i="1"/>
  <c r="J102" i="1" l="1"/>
  <c r="J65" i="1"/>
  <c r="O2" i="10" l="1"/>
  <c r="Q2" i="10" s="1"/>
  <c r="O6" i="10"/>
  <c r="Q6" i="10" s="1"/>
  <c r="O3" i="10"/>
  <c r="Q3" i="10" s="1"/>
  <c r="O11" i="10"/>
  <c r="Q11" i="10" s="1"/>
  <c r="O9" i="10"/>
  <c r="Q9" i="10" s="1"/>
  <c r="O5" i="10"/>
  <c r="Q5" i="10" s="1"/>
  <c r="O8" i="10"/>
  <c r="Q8" i="10" s="1"/>
  <c r="O4" i="10"/>
  <c r="Q4" i="10" s="1"/>
  <c r="O7" i="10"/>
  <c r="Q7" i="10" s="1"/>
  <c r="O10" i="10"/>
  <c r="Q10" i="10" s="1"/>
  <c r="G124" i="1" l="1"/>
  <c r="F124" i="1" s="1"/>
  <c r="I124" i="1"/>
  <c r="H124" i="1"/>
  <c r="E124" i="1"/>
  <c r="I17" i="1"/>
  <c r="H17" i="1"/>
  <c r="G17" i="1"/>
  <c r="F17" i="1" s="1"/>
  <c r="E17" i="1"/>
  <c r="J17" i="1" l="1"/>
  <c r="J124" i="1"/>
  <c r="F23" i="6"/>
  <c r="F27" i="6"/>
  <c r="F22" i="6"/>
  <c r="F26" i="6"/>
  <c r="F25" i="6"/>
  <c r="F8" i="6"/>
  <c r="F17" i="6"/>
  <c r="F21" i="6"/>
  <c r="F24" i="6"/>
  <c r="F20" i="6"/>
  <c r="F19" i="6"/>
  <c r="F16" i="6"/>
  <c r="F15" i="6"/>
  <c r="F14" i="6"/>
  <c r="F13" i="6"/>
  <c r="F12" i="6"/>
  <c r="F7" i="6"/>
  <c r="F18" i="6"/>
  <c r="F30" i="6"/>
  <c r="F11" i="6"/>
  <c r="F6" i="6"/>
  <c r="F10" i="6"/>
  <c r="F9" i="6"/>
  <c r="F5" i="6"/>
  <c r="F29" i="6"/>
  <c r="F4" i="6"/>
  <c r="F3" i="6"/>
  <c r="F28" i="6"/>
  <c r="F32" i="6"/>
  <c r="F2" i="6"/>
  <c r="F31" i="6"/>
  <c r="F1362" i="6"/>
  <c r="F1361" i="6"/>
  <c r="F1360" i="6"/>
  <c r="F1359" i="6"/>
  <c r="F1358" i="6"/>
  <c r="F1357" i="6"/>
  <c r="F1356" i="6"/>
  <c r="F1355" i="6"/>
  <c r="F1354" i="6"/>
  <c r="F1353" i="6"/>
  <c r="F1352" i="6"/>
  <c r="F1351" i="6"/>
  <c r="F1350" i="6"/>
  <c r="F1349" i="6"/>
  <c r="F1348" i="6"/>
  <c r="F1347" i="6"/>
  <c r="F1346" i="6"/>
  <c r="F1345" i="6"/>
  <c r="F1344" i="6"/>
  <c r="F1343" i="6"/>
  <c r="F1342" i="6"/>
  <c r="F1341" i="6"/>
  <c r="F1340" i="6"/>
  <c r="F1339" i="6"/>
  <c r="F1338" i="6"/>
  <c r="F1337" i="6"/>
  <c r="F1336" i="6"/>
  <c r="F1335" i="6"/>
  <c r="F1334" i="6"/>
  <c r="F1333" i="6"/>
  <c r="F1332" i="6"/>
  <c r="F1331" i="6"/>
  <c r="F1330" i="6"/>
  <c r="F1329" i="6"/>
  <c r="F1328" i="6"/>
  <c r="F1327" i="6"/>
  <c r="F1326" i="6"/>
  <c r="F1325" i="6"/>
  <c r="F1324" i="6"/>
  <c r="F1323" i="6"/>
  <c r="F1322" i="6"/>
  <c r="F1321" i="6"/>
  <c r="F1320" i="6"/>
  <c r="F1319" i="6"/>
  <c r="F1318" i="6"/>
  <c r="F1317" i="6"/>
  <c r="F1316" i="6"/>
  <c r="F1315" i="6"/>
  <c r="F1314" i="6"/>
  <c r="F1313" i="6"/>
  <c r="F1312" i="6"/>
  <c r="F1311" i="6"/>
  <c r="F1310" i="6"/>
  <c r="F1309" i="6"/>
  <c r="F1308" i="6"/>
  <c r="F1307" i="6"/>
  <c r="F1306" i="6"/>
  <c r="F1305" i="6"/>
  <c r="F1304" i="6"/>
  <c r="F1303" i="6"/>
  <c r="F1302" i="6"/>
  <c r="F1301" i="6"/>
  <c r="F1300" i="6"/>
  <c r="F1299" i="6"/>
  <c r="F1298" i="6"/>
  <c r="F1297" i="6"/>
  <c r="F1296" i="6"/>
  <c r="F1295" i="6"/>
  <c r="F1294" i="6"/>
  <c r="F1293" i="6"/>
  <c r="F1292" i="6"/>
  <c r="F1291" i="6"/>
  <c r="F1290" i="6"/>
  <c r="F1289" i="6"/>
  <c r="F1288" i="6"/>
  <c r="F1287" i="6"/>
  <c r="F1286" i="6"/>
  <c r="F1285" i="6"/>
  <c r="F1284" i="6"/>
  <c r="F1283" i="6"/>
  <c r="F1282" i="6"/>
  <c r="F1281" i="6"/>
  <c r="F1280" i="6"/>
  <c r="F1279" i="6"/>
  <c r="F1278" i="6"/>
  <c r="F1277" i="6"/>
  <c r="F1276" i="6"/>
  <c r="F1275" i="6"/>
  <c r="F1274" i="6"/>
  <c r="F1273" i="6"/>
  <c r="F1272" i="6"/>
  <c r="F1271" i="6"/>
  <c r="F1270" i="6"/>
  <c r="F1269" i="6"/>
  <c r="F1268" i="6"/>
  <c r="F1267" i="6"/>
  <c r="F1266" i="6"/>
  <c r="F1265" i="6"/>
  <c r="F1264" i="6"/>
  <c r="F1263" i="6"/>
  <c r="F1262" i="6"/>
  <c r="F1261" i="6"/>
  <c r="F1260" i="6"/>
  <c r="F1259" i="6"/>
  <c r="F1258" i="6"/>
  <c r="F1257" i="6"/>
  <c r="F1256" i="6"/>
  <c r="F1255" i="6"/>
  <c r="F1254" i="6"/>
  <c r="F1253" i="6"/>
  <c r="F1252" i="6"/>
  <c r="F1251" i="6"/>
  <c r="F1250" i="6"/>
  <c r="F1249" i="6"/>
  <c r="F1248" i="6"/>
  <c r="F1247" i="6"/>
  <c r="F1246" i="6"/>
  <c r="F1245" i="6"/>
  <c r="F1244" i="6"/>
  <c r="F1243" i="6"/>
  <c r="F1242" i="6"/>
  <c r="F1241" i="6"/>
  <c r="F1240" i="6"/>
  <c r="F1239" i="6"/>
  <c r="F1238" i="6"/>
  <c r="F1237" i="6"/>
  <c r="F1236" i="6"/>
  <c r="F1235" i="6"/>
  <c r="F1234" i="6"/>
  <c r="F1233" i="6"/>
  <c r="F1232" i="6"/>
  <c r="F1231" i="6"/>
  <c r="F1230" i="6"/>
  <c r="F1229" i="6"/>
  <c r="F1228" i="6"/>
  <c r="F1227" i="6"/>
  <c r="F1226" i="6"/>
  <c r="F1225" i="6"/>
  <c r="F1224" i="6"/>
  <c r="F1223" i="6"/>
  <c r="F1222" i="6"/>
  <c r="F1221" i="6"/>
  <c r="F1220" i="6"/>
  <c r="F1219" i="6"/>
  <c r="F1218" i="6"/>
  <c r="F1217" i="6"/>
  <c r="F1216" i="6"/>
  <c r="F1215" i="6"/>
  <c r="F1214" i="6"/>
  <c r="F1213" i="6"/>
  <c r="F1212" i="6"/>
  <c r="F1211" i="6"/>
  <c r="F1210" i="6"/>
  <c r="F1209" i="6"/>
  <c r="F1208" i="6"/>
  <c r="F1207" i="6"/>
  <c r="F1206" i="6"/>
  <c r="F1205" i="6"/>
  <c r="F1204" i="6"/>
  <c r="F1203" i="6"/>
  <c r="F1202" i="6"/>
  <c r="F1201" i="6"/>
  <c r="F1200" i="6"/>
  <c r="F1199" i="6"/>
  <c r="F1198" i="6"/>
  <c r="F1197" i="6"/>
  <c r="F1196" i="6"/>
  <c r="F1195" i="6"/>
  <c r="F1194" i="6"/>
  <c r="F1193" i="6"/>
  <c r="F1192" i="6"/>
  <c r="F1191" i="6"/>
  <c r="F1190" i="6"/>
  <c r="F1189" i="6"/>
  <c r="F1188" i="6"/>
  <c r="F1187" i="6"/>
  <c r="F1186" i="6"/>
  <c r="F1185" i="6"/>
  <c r="F1184" i="6"/>
  <c r="F1183" i="6"/>
  <c r="F1182" i="6"/>
  <c r="F1181" i="6"/>
  <c r="F1180" i="6"/>
  <c r="F1179" i="6"/>
  <c r="F1178" i="6"/>
  <c r="F1177" i="6"/>
  <c r="F1176" i="6"/>
  <c r="F1175" i="6"/>
  <c r="F1174" i="6"/>
  <c r="F1173" i="6"/>
  <c r="F1172" i="6"/>
  <c r="F1171" i="6"/>
  <c r="F1170" i="6"/>
  <c r="F1169" i="6"/>
  <c r="F1168" i="6"/>
  <c r="F1167" i="6"/>
  <c r="F1166" i="6"/>
  <c r="F1165" i="6"/>
  <c r="F1164" i="6"/>
  <c r="F1163" i="6"/>
  <c r="F1162" i="6"/>
  <c r="F1161" i="6"/>
  <c r="F1160" i="6"/>
  <c r="F1159" i="6"/>
  <c r="F1158" i="6"/>
  <c r="F1157" i="6"/>
  <c r="F1156" i="6"/>
  <c r="F1155" i="6"/>
  <c r="F1154" i="6"/>
  <c r="F1153" i="6"/>
  <c r="F1152" i="6"/>
  <c r="F1151" i="6"/>
  <c r="F1150" i="6"/>
  <c r="F1149" i="6"/>
  <c r="F1148" i="6"/>
  <c r="F1147" i="6"/>
  <c r="F1146" i="6"/>
  <c r="F1145" i="6"/>
  <c r="F1144" i="6"/>
  <c r="F1143" i="6"/>
  <c r="F1142" i="6"/>
  <c r="F1141" i="6"/>
  <c r="F1140" i="6"/>
  <c r="F1139" i="6"/>
  <c r="F1138" i="6"/>
  <c r="F1137" i="6"/>
  <c r="F1136" i="6"/>
  <c r="F1135" i="6"/>
  <c r="F1134" i="6"/>
  <c r="F1133" i="6"/>
  <c r="F1132" i="6"/>
  <c r="F1131" i="6"/>
  <c r="F1130" i="6"/>
  <c r="F1129" i="6"/>
  <c r="F1128" i="6"/>
  <c r="F1127" i="6"/>
  <c r="F1126" i="6"/>
  <c r="F1125" i="6"/>
  <c r="F1124" i="6"/>
  <c r="F1123" i="6"/>
  <c r="F1122" i="6"/>
  <c r="F1121" i="6"/>
  <c r="F1120" i="6"/>
  <c r="F1119" i="6"/>
  <c r="F1118" i="6"/>
  <c r="F1117" i="6"/>
  <c r="F1116" i="6"/>
  <c r="F1115" i="6"/>
  <c r="F1114" i="6"/>
  <c r="F1113" i="6"/>
  <c r="F1112" i="6"/>
  <c r="F1111" i="6"/>
  <c r="F1110" i="6"/>
  <c r="F1109" i="6"/>
  <c r="F1108" i="6"/>
  <c r="F1107" i="6"/>
  <c r="F1106" i="6"/>
  <c r="F1105" i="6"/>
  <c r="F1104" i="6"/>
  <c r="F1103" i="6"/>
  <c r="F1102" i="6"/>
  <c r="F1101" i="6"/>
  <c r="F1100" i="6"/>
  <c r="F1099" i="6"/>
  <c r="F1098" i="6"/>
  <c r="F1097" i="6"/>
  <c r="F1096" i="6"/>
  <c r="F1095" i="6"/>
  <c r="F1094" i="6"/>
  <c r="F1093" i="6"/>
  <c r="F1092" i="6"/>
  <c r="F1091" i="6"/>
  <c r="F1090" i="6"/>
  <c r="F1089" i="6"/>
  <c r="F1088" i="6"/>
  <c r="F1087" i="6"/>
  <c r="F1086" i="6"/>
  <c r="F1085" i="6"/>
  <c r="F1084" i="6"/>
  <c r="F1083" i="6"/>
  <c r="F1082" i="6"/>
  <c r="F1081" i="6"/>
  <c r="F1080" i="6"/>
  <c r="F1079" i="6"/>
  <c r="F1078" i="6"/>
  <c r="F1077" i="6"/>
  <c r="F1076" i="6"/>
  <c r="F1075" i="6"/>
  <c r="F1074" i="6"/>
  <c r="F1073" i="6"/>
  <c r="F1072" i="6"/>
  <c r="F1071" i="6"/>
  <c r="F1070" i="6"/>
  <c r="F1069" i="6"/>
  <c r="F1068" i="6"/>
  <c r="F1067" i="6"/>
  <c r="F1066" i="6"/>
  <c r="F1065" i="6"/>
  <c r="F1064" i="6"/>
  <c r="F1063" i="6"/>
  <c r="F1062" i="6"/>
  <c r="F1061" i="6"/>
  <c r="F1060" i="6"/>
  <c r="F1059" i="6"/>
  <c r="F1058" i="6"/>
  <c r="F1057" i="6"/>
  <c r="F1056" i="6"/>
  <c r="F1055" i="6"/>
  <c r="F1054" i="6"/>
  <c r="F1053" i="6"/>
  <c r="F1052" i="6"/>
  <c r="F1051" i="6"/>
  <c r="F1050" i="6"/>
  <c r="F1049" i="6"/>
  <c r="F1048" i="6"/>
  <c r="F1047" i="6"/>
  <c r="F1046" i="6"/>
  <c r="F1045" i="6"/>
  <c r="F1044" i="6"/>
  <c r="F1043" i="6"/>
  <c r="F1042" i="6"/>
  <c r="F1041" i="6"/>
  <c r="F1040" i="6"/>
  <c r="F1039" i="6"/>
  <c r="F1038" i="6"/>
  <c r="F1037" i="6"/>
  <c r="F1036" i="6"/>
  <c r="F1035" i="6"/>
  <c r="F1034" i="6"/>
  <c r="F1033" i="6"/>
  <c r="F1032" i="6"/>
  <c r="F1031" i="6"/>
  <c r="F1030" i="6"/>
  <c r="F1029" i="6"/>
  <c r="F1028" i="6"/>
  <c r="F1027" i="6"/>
  <c r="F1026" i="6"/>
  <c r="F1025" i="6"/>
  <c r="F1024" i="6"/>
  <c r="F1023" i="6"/>
  <c r="F1022" i="6"/>
  <c r="F1021" i="6"/>
  <c r="F1020" i="6"/>
  <c r="F1019" i="6"/>
  <c r="F1018" i="6"/>
  <c r="F1017" i="6"/>
  <c r="F1016" i="6"/>
  <c r="F1015" i="6"/>
  <c r="F1014" i="6"/>
  <c r="F1013" i="6"/>
  <c r="F1012" i="6"/>
  <c r="F1011" i="6"/>
  <c r="F1010" i="6"/>
  <c r="F1009" i="6"/>
  <c r="F1008" i="6"/>
  <c r="F1007" i="6"/>
  <c r="F1006" i="6"/>
  <c r="F1005" i="6"/>
  <c r="F1004" i="6"/>
  <c r="F1003" i="6"/>
  <c r="F1002" i="6"/>
  <c r="F1001" i="6"/>
  <c r="F1000" i="6"/>
  <c r="F999" i="6"/>
  <c r="F998" i="6"/>
  <c r="F997" i="6"/>
  <c r="F996" i="6"/>
  <c r="F995" i="6"/>
  <c r="F994" i="6"/>
  <c r="F993" i="6"/>
  <c r="F992" i="6"/>
  <c r="F991" i="6"/>
  <c r="F990" i="6"/>
  <c r="F989" i="6"/>
  <c r="F988" i="6"/>
  <c r="F987" i="6"/>
  <c r="F986" i="6"/>
  <c r="F985" i="6"/>
  <c r="F984" i="6"/>
  <c r="F983" i="6"/>
  <c r="F982" i="6"/>
  <c r="F981" i="6"/>
  <c r="F980" i="6"/>
  <c r="F979" i="6"/>
  <c r="F978" i="6"/>
  <c r="F977" i="6"/>
  <c r="F976" i="6"/>
  <c r="F975" i="6"/>
  <c r="F974" i="6"/>
  <c r="F973" i="6"/>
  <c r="F972" i="6"/>
  <c r="F971" i="6"/>
  <c r="F970" i="6"/>
  <c r="F969" i="6"/>
  <c r="F968" i="6"/>
  <c r="F967" i="6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I103" i="1" l="1"/>
  <c r="H103" i="1"/>
  <c r="G103" i="1"/>
  <c r="F103" i="1" s="1"/>
  <c r="E103" i="1"/>
  <c r="I37" i="1"/>
  <c r="H37" i="1"/>
  <c r="G37" i="1"/>
  <c r="F37" i="1" s="1"/>
  <c r="E37" i="1"/>
  <c r="H38" i="1"/>
  <c r="I38" i="1"/>
  <c r="G38" i="1"/>
  <c r="F38" i="1" s="1"/>
  <c r="E38" i="1"/>
  <c r="J103" i="1" l="1"/>
  <c r="J37" i="1"/>
  <c r="J38" i="1"/>
  <c r="G50" i="4" l="1"/>
  <c r="I92" i="1"/>
  <c r="H92" i="1"/>
  <c r="G92" i="1"/>
  <c r="F92" i="1" s="1"/>
  <c r="E92" i="1"/>
  <c r="I58" i="1"/>
  <c r="H58" i="1"/>
  <c r="G58" i="1"/>
  <c r="F58" i="1" s="1"/>
  <c r="E58" i="1"/>
  <c r="I75" i="1"/>
  <c r="H75" i="1"/>
  <c r="G75" i="1"/>
  <c r="F75" i="1" s="1"/>
  <c r="E75" i="1"/>
  <c r="J92" i="1" l="1"/>
  <c r="J58" i="1"/>
  <c r="J75" i="1"/>
  <c r="E15" i="3"/>
  <c r="E11" i="3"/>
  <c r="E2" i="3"/>
  <c r="E10" i="3"/>
  <c r="E16" i="3"/>
  <c r="E22" i="3"/>
  <c r="E3" i="3"/>
  <c r="E14" i="3"/>
  <c r="E21" i="3"/>
  <c r="E18" i="3"/>
  <c r="E7" i="3"/>
  <c r="E13" i="3"/>
  <c r="E19" i="3"/>
  <c r="E20" i="3"/>
  <c r="E12" i="3"/>
  <c r="E5" i="3"/>
  <c r="E17" i="3"/>
  <c r="E4" i="3"/>
  <c r="E6" i="3"/>
  <c r="E9" i="3"/>
  <c r="E8" i="3"/>
  <c r="E4" i="1"/>
  <c r="G4" i="1"/>
  <c r="F4" i="1" s="1"/>
  <c r="H4" i="1"/>
  <c r="I4" i="1"/>
  <c r="E119" i="1"/>
  <c r="G119" i="1"/>
  <c r="F119" i="1" s="1"/>
  <c r="H119" i="1"/>
  <c r="I119" i="1"/>
  <c r="E140" i="1"/>
  <c r="G140" i="1"/>
  <c r="F140" i="1" s="1"/>
  <c r="H140" i="1"/>
  <c r="I140" i="1"/>
  <c r="E122" i="1"/>
  <c r="G122" i="1"/>
  <c r="F122" i="1" s="1"/>
  <c r="H122" i="1"/>
  <c r="I122" i="1"/>
  <c r="E136" i="1"/>
  <c r="G136" i="1"/>
  <c r="F136" i="1" s="1"/>
  <c r="H136" i="1"/>
  <c r="I136" i="1"/>
  <c r="E135" i="1"/>
  <c r="G135" i="1"/>
  <c r="F135" i="1" s="1"/>
  <c r="H135" i="1"/>
  <c r="I135" i="1"/>
  <c r="E134" i="1"/>
  <c r="G134" i="1"/>
  <c r="F134" i="1" s="1"/>
  <c r="H134" i="1"/>
  <c r="I134" i="1"/>
  <c r="E88" i="1"/>
  <c r="G88" i="1"/>
  <c r="F88" i="1" s="1"/>
  <c r="H88" i="1"/>
  <c r="I88" i="1"/>
  <c r="E104" i="1"/>
  <c r="G104" i="1"/>
  <c r="F104" i="1" s="1"/>
  <c r="H104" i="1"/>
  <c r="I104" i="1"/>
  <c r="E93" i="1"/>
  <c r="G93" i="1"/>
  <c r="F93" i="1" s="1"/>
  <c r="H93" i="1"/>
  <c r="I93" i="1"/>
  <c r="E113" i="1"/>
  <c r="G113" i="1"/>
  <c r="F113" i="1" s="1"/>
  <c r="H113" i="1"/>
  <c r="I113" i="1"/>
  <c r="E83" i="1"/>
  <c r="G83" i="1"/>
  <c r="F83" i="1" s="1"/>
  <c r="H83" i="1"/>
  <c r="I83" i="1"/>
  <c r="E76" i="1"/>
  <c r="G76" i="1"/>
  <c r="F76" i="1" s="1"/>
  <c r="H76" i="1"/>
  <c r="I76" i="1"/>
  <c r="E59" i="1"/>
  <c r="G59" i="1"/>
  <c r="F59" i="1" s="1"/>
  <c r="H59" i="1"/>
  <c r="I59" i="1"/>
  <c r="E56" i="1"/>
  <c r="G56" i="1"/>
  <c r="F56" i="1" s="1"/>
  <c r="H56" i="1"/>
  <c r="I56" i="1"/>
  <c r="E68" i="1"/>
  <c r="G68" i="1"/>
  <c r="F68" i="1" s="1"/>
  <c r="H68" i="1"/>
  <c r="I68" i="1"/>
  <c r="E31" i="1"/>
  <c r="G31" i="1"/>
  <c r="F31" i="1" s="1"/>
  <c r="H31" i="1"/>
  <c r="I31" i="1"/>
  <c r="E36" i="1"/>
  <c r="G36" i="1"/>
  <c r="F36" i="1" s="1"/>
  <c r="H36" i="1"/>
  <c r="I36" i="1"/>
  <c r="E32" i="1"/>
  <c r="G32" i="1"/>
  <c r="F32" i="1" s="1"/>
  <c r="H32" i="1"/>
  <c r="I32" i="1"/>
  <c r="E25" i="1"/>
  <c r="G25" i="1"/>
  <c r="F25" i="1" s="1"/>
  <c r="H25" i="1"/>
  <c r="I25" i="1"/>
  <c r="E44" i="1"/>
  <c r="G44" i="1"/>
  <c r="F44" i="1" s="1"/>
  <c r="H44" i="1"/>
  <c r="I44" i="1"/>
  <c r="I128" i="1"/>
  <c r="I143" i="1"/>
  <c r="I126" i="1"/>
  <c r="I130" i="1"/>
  <c r="I123" i="1"/>
  <c r="I129" i="1"/>
  <c r="I131" i="1"/>
  <c r="I121" i="1"/>
  <c r="I120" i="1"/>
  <c r="I127" i="1"/>
  <c r="I139" i="1"/>
  <c r="I133" i="1"/>
  <c r="I141" i="1"/>
  <c r="I138" i="1"/>
  <c r="I144" i="1"/>
  <c r="I142" i="1"/>
  <c r="I132" i="1"/>
  <c r="I137" i="1"/>
  <c r="I125" i="1"/>
  <c r="I94" i="1"/>
  <c r="I111" i="1"/>
  <c r="I90" i="1"/>
  <c r="I105" i="1"/>
  <c r="I89" i="1"/>
  <c r="I106" i="1"/>
  <c r="I110" i="1"/>
  <c r="I112" i="1"/>
  <c r="I101" i="1"/>
  <c r="I115" i="1"/>
  <c r="I114" i="1"/>
  <c r="I91" i="1"/>
  <c r="I100" i="1"/>
  <c r="I108" i="1"/>
  <c r="I116" i="1"/>
  <c r="I98" i="1"/>
  <c r="I97" i="1"/>
  <c r="I95" i="1"/>
  <c r="I109" i="1"/>
  <c r="I107" i="1"/>
  <c r="I96" i="1"/>
  <c r="I99" i="1"/>
  <c r="I70" i="1"/>
  <c r="I80" i="1"/>
  <c r="I85" i="1"/>
  <c r="I69" i="1"/>
  <c r="I81" i="1"/>
  <c r="I62" i="1"/>
  <c r="I60" i="1"/>
  <c r="I74" i="1"/>
  <c r="I63" i="1"/>
  <c r="I82" i="1"/>
  <c r="I72" i="1"/>
  <c r="I67" i="1"/>
  <c r="I73" i="1"/>
  <c r="I77" i="1"/>
  <c r="I79" i="1"/>
  <c r="I64" i="1"/>
  <c r="I84" i="1"/>
  <c r="I78" i="1"/>
  <c r="I71" i="1"/>
  <c r="I66" i="1"/>
  <c r="I61" i="1"/>
  <c r="I57" i="1"/>
  <c r="I27" i="1"/>
  <c r="I29" i="1"/>
  <c r="I51" i="1"/>
  <c r="I45" i="1"/>
  <c r="I39" i="1"/>
  <c r="I26" i="1"/>
  <c r="I41" i="1"/>
  <c r="I35" i="1"/>
  <c r="I40" i="1"/>
  <c r="I34" i="1"/>
  <c r="I50" i="1"/>
  <c r="I33" i="1"/>
  <c r="I46" i="1"/>
  <c r="I48" i="1"/>
  <c r="I49" i="1"/>
  <c r="I47" i="1"/>
  <c r="I43" i="1"/>
  <c r="I28" i="1"/>
  <c r="I42" i="1"/>
  <c r="I53" i="1"/>
  <c r="I30" i="1"/>
  <c r="I52" i="1"/>
  <c r="I19" i="1"/>
  <c r="I22" i="1"/>
  <c r="I18" i="1"/>
  <c r="I21" i="1"/>
  <c r="I16" i="1"/>
  <c r="I20" i="1"/>
  <c r="I14" i="1"/>
  <c r="I15" i="1"/>
  <c r="I7" i="1"/>
  <c r="I9" i="1"/>
  <c r="I6" i="1"/>
  <c r="I5" i="1"/>
  <c r="I11" i="1"/>
  <c r="I10" i="1"/>
  <c r="I8" i="1"/>
  <c r="J113" i="1" l="1"/>
  <c r="J88" i="1"/>
  <c r="J36" i="1"/>
  <c r="J68" i="1"/>
  <c r="J122" i="1"/>
  <c r="J93" i="1"/>
  <c r="J56" i="1"/>
  <c r="J104" i="1"/>
  <c r="J44" i="1"/>
  <c r="J25" i="1"/>
  <c r="J59" i="1"/>
  <c r="J76" i="1"/>
  <c r="J31" i="1"/>
  <c r="J32" i="1"/>
  <c r="J83" i="1"/>
  <c r="J136" i="1"/>
  <c r="J140" i="1"/>
  <c r="J119" i="1"/>
  <c r="J135" i="1"/>
  <c r="J4" i="1"/>
  <c r="J134" i="1"/>
  <c r="G137" i="1"/>
  <c r="H145" i="1"/>
  <c r="G20" i="1"/>
  <c r="F20" i="1" s="1"/>
  <c r="E20" i="1"/>
  <c r="G94" i="1"/>
  <c r="F94" i="1" s="1"/>
  <c r="E94" i="1"/>
  <c r="G138" i="1"/>
  <c r="F138" i="1" s="1"/>
  <c r="E138" i="1"/>
  <c r="E82" i="1"/>
  <c r="G82" i="1"/>
  <c r="F82" i="1" s="1"/>
  <c r="G71" i="1" l="1"/>
  <c r="F71" i="1" s="1"/>
  <c r="E71" i="1"/>
  <c r="G28" i="1" l="1"/>
  <c r="F28" i="1" s="1"/>
  <c r="E28" i="1"/>
  <c r="G6" i="1" l="1"/>
  <c r="F6" i="1" s="1"/>
  <c r="E6" i="1"/>
  <c r="G126" i="1"/>
  <c r="F126" i="1" s="1"/>
  <c r="G129" i="1"/>
  <c r="F129" i="1" s="1"/>
  <c r="G133" i="1"/>
  <c r="F133" i="1" s="1"/>
  <c r="G132" i="1"/>
  <c r="F132" i="1" s="1"/>
  <c r="G125" i="1"/>
  <c r="F125" i="1" s="1"/>
  <c r="G130" i="1"/>
  <c r="F130" i="1" s="1"/>
  <c r="G131" i="1"/>
  <c r="F131" i="1" s="1"/>
  <c r="F137" i="1"/>
  <c r="G144" i="1"/>
  <c r="F144" i="1" s="1"/>
  <c r="G127" i="1"/>
  <c r="F127" i="1" s="1"/>
  <c r="G143" i="1"/>
  <c r="F143" i="1" s="1"/>
  <c r="G123" i="1"/>
  <c r="F123" i="1" s="1"/>
  <c r="G128" i="1"/>
  <c r="F128" i="1" s="1"/>
  <c r="G141" i="1"/>
  <c r="F141" i="1" s="1"/>
  <c r="G139" i="1"/>
  <c r="F139" i="1" s="1"/>
  <c r="G121" i="1"/>
  <c r="F121" i="1" s="1"/>
  <c r="G142" i="1"/>
  <c r="F142" i="1" s="1"/>
  <c r="G120" i="1"/>
  <c r="F120" i="1" s="1"/>
  <c r="G91" i="1"/>
  <c r="F91" i="1" s="1"/>
  <c r="G95" i="1"/>
  <c r="F95" i="1" s="1"/>
  <c r="G101" i="1"/>
  <c r="F101" i="1" s="1"/>
  <c r="G106" i="1"/>
  <c r="F106" i="1" s="1"/>
  <c r="G110" i="1"/>
  <c r="F110" i="1" s="1"/>
  <c r="G116" i="1"/>
  <c r="F116" i="1" s="1"/>
  <c r="G109" i="1"/>
  <c r="F109" i="1" s="1"/>
  <c r="G98" i="1"/>
  <c r="F98" i="1" s="1"/>
  <c r="G100" i="1"/>
  <c r="F100" i="1" s="1"/>
  <c r="G99" i="1"/>
  <c r="F99" i="1" s="1"/>
  <c r="G107" i="1"/>
  <c r="F107" i="1" s="1"/>
  <c r="G89" i="1"/>
  <c r="F89" i="1" s="1"/>
  <c r="G114" i="1"/>
  <c r="F114" i="1" s="1"/>
  <c r="G96" i="1"/>
  <c r="F96" i="1" s="1"/>
  <c r="G105" i="1"/>
  <c r="F105" i="1" s="1"/>
  <c r="G115" i="1"/>
  <c r="F115" i="1" s="1"/>
  <c r="G108" i="1"/>
  <c r="F108" i="1" s="1"/>
  <c r="G112" i="1"/>
  <c r="F112" i="1" s="1"/>
  <c r="G90" i="1"/>
  <c r="F90" i="1" s="1"/>
  <c r="G111" i="1"/>
  <c r="F111" i="1" s="1"/>
  <c r="G97" i="1"/>
  <c r="F97" i="1" s="1"/>
  <c r="G62" i="1"/>
  <c r="F62" i="1" s="1"/>
  <c r="G85" i="1"/>
  <c r="F85" i="1" s="1"/>
  <c r="G72" i="1"/>
  <c r="F72" i="1" s="1"/>
  <c r="G64" i="1"/>
  <c r="F64" i="1" s="1"/>
  <c r="G73" i="1"/>
  <c r="F73" i="1" s="1"/>
  <c r="G50" i="1"/>
  <c r="F50" i="1" s="1"/>
  <c r="G77" i="1"/>
  <c r="F77" i="1" s="1"/>
  <c r="G80" i="1"/>
  <c r="F80" i="1" s="1"/>
  <c r="G69" i="1"/>
  <c r="F69" i="1" s="1"/>
  <c r="G74" i="1"/>
  <c r="F74" i="1" s="1"/>
  <c r="G61" i="1"/>
  <c r="F61" i="1" s="1"/>
  <c r="G79" i="1"/>
  <c r="F79" i="1" s="1"/>
  <c r="G84" i="1"/>
  <c r="F84" i="1" s="1"/>
  <c r="G70" i="1"/>
  <c r="F70" i="1" s="1"/>
  <c r="G43" i="1"/>
  <c r="F43" i="1" s="1"/>
  <c r="G63" i="1"/>
  <c r="F63" i="1" s="1"/>
  <c r="G67" i="1"/>
  <c r="F67" i="1" s="1"/>
  <c r="G78" i="1"/>
  <c r="F78" i="1" s="1"/>
  <c r="G57" i="1"/>
  <c r="F57" i="1" s="1"/>
  <c r="G81" i="1"/>
  <c r="F81" i="1" s="1"/>
  <c r="G60" i="1"/>
  <c r="F60" i="1" s="1"/>
  <c r="G66" i="1"/>
  <c r="F66" i="1" s="1"/>
  <c r="G51" i="1"/>
  <c r="F51" i="1" s="1"/>
  <c r="G45" i="1"/>
  <c r="F45" i="1" s="1"/>
  <c r="G39" i="1"/>
  <c r="F39" i="1" s="1"/>
  <c r="G52" i="1"/>
  <c r="F52" i="1" s="1"/>
  <c r="G30" i="1"/>
  <c r="F30" i="1" s="1"/>
  <c r="G27" i="1"/>
  <c r="F27" i="1" s="1"/>
  <c r="G49" i="1"/>
  <c r="F49" i="1" s="1"/>
  <c r="G34" i="1"/>
  <c r="F34" i="1" s="1"/>
  <c r="G48" i="1"/>
  <c r="F48" i="1" s="1"/>
  <c r="G35" i="1"/>
  <c r="F35" i="1" s="1"/>
  <c r="G41" i="1"/>
  <c r="F41" i="1" s="1"/>
  <c r="G46" i="1"/>
  <c r="F46" i="1" s="1"/>
  <c r="G29" i="1"/>
  <c r="F29" i="1" s="1"/>
  <c r="G53" i="1"/>
  <c r="F53" i="1" s="1"/>
  <c r="G40" i="1"/>
  <c r="F40" i="1" s="1"/>
  <c r="G42" i="1"/>
  <c r="F42" i="1" s="1"/>
  <c r="G33" i="1"/>
  <c r="F33" i="1" s="1"/>
  <c r="G47" i="1"/>
  <c r="F47" i="1" s="1"/>
  <c r="G26" i="1"/>
  <c r="F26" i="1" s="1"/>
  <c r="G21" i="1"/>
  <c r="F21" i="1" s="1"/>
  <c r="G18" i="1"/>
  <c r="F18" i="1" s="1"/>
  <c r="G22" i="1"/>
  <c r="F22" i="1" s="1"/>
  <c r="G15" i="1"/>
  <c r="F15" i="1" s="1"/>
  <c r="G16" i="1"/>
  <c r="F16" i="1" s="1"/>
  <c r="G19" i="1"/>
  <c r="F19" i="1" s="1"/>
  <c r="G14" i="1"/>
  <c r="F14" i="1" s="1"/>
  <c r="G7" i="1"/>
  <c r="F7" i="1" s="1"/>
  <c r="G11" i="1"/>
  <c r="F11" i="1" s="1"/>
  <c r="G8" i="1"/>
  <c r="F8" i="1" s="1"/>
  <c r="G10" i="1"/>
  <c r="F10" i="1" s="1"/>
  <c r="G9" i="1"/>
  <c r="F9" i="1" s="1"/>
  <c r="G5" i="1"/>
  <c r="F5" i="1" s="1"/>
  <c r="E40" i="1" l="1"/>
  <c r="E11" i="1"/>
  <c r="E120" i="1"/>
  <c r="E61" i="1" l="1"/>
  <c r="E57" i="1" l="1"/>
  <c r="E130" i="1" l="1"/>
  <c r="E49" i="1"/>
  <c r="E30" i="1" l="1"/>
  <c r="E34" i="1"/>
  <c r="E77" i="1"/>
  <c r="E66" i="1"/>
  <c r="E46" i="1"/>
  <c r="E89" i="1"/>
  <c r="E110" i="1"/>
  <c r="E111" i="1"/>
  <c r="E127" i="1"/>
  <c r="E85" i="1"/>
  <c r="E129" i="1"/>
  <c r="E35" i="1"/>
  <c r="E9" i="1"/>
  <c r="E48" i="1"/>
  <c r="E137" i="1"/>
  <c r="E95" i="1"/>
  <c r="E126" i="1"/>
  <c r="E22" i="1"/>
  <c r="E116" i="1"/>
  <c r="E109" i="1"/>
  <c r="E29" i="1"/>
  <c r="E52" i="1"/>
  <c r="E98" i="1"/>
  <c r="E79" i="1"/>
  <c r="E99" i="1"/>
  <c r="E96" i="1"/>
  <c r="E78" i="1"/>
  <c r="E106" i="1"/>
  <c r="E142" i="1"/>
  <c r="E114" i="1"/>
  <c r="E26" i="1"/>
  <c r="E42" i="1"/>
  <c r="E62" i="1"/>
  <c r="E70" i="1"/>
  <c r="E39" i="1"/>
  <c r="E81" i="1"/>
  <c r="E18" i="1"/>
  <c r="E105" i="1"/>
  <c r="E115" i="1"/>
  <c r="E47" i="1"/>
  <c r="E107" i="1"/>
  <c r="E143" i="1"/>
  <c r="E10" i="1"/>
  <c r="E5" i="1"/>
  <c r="E45" i="1"/>
  <c r="E144" i="1"/>
  <c r="E91" i="1"/>
  <c r="E21" i="1"/>
  <c r="E50" i="1"/>
  <c r="E43" i="1"/>
  <c r="E60" i="1"/>
  <c r="E14" i="1"/>
  <c r="E69" i="1"/>
  <c r="E74" i="1"/>
  <c r="E80" i="1"/>
  <c r="E141" i="1"/>
  <c r="E72" i="1"/>
  <c r="E132" i="1"/>
  <c r="E100" i="1"/>
  <c r="E101" i="1"/>
  <c r="E41" i="1"/>
  <c r="E19" i="1"/>
  <c r="E97" i="1"/>
  <c r="E67" i="1"/>
  <c r="E123" i="1"/>
  <c r="E53" i="1" l="1"/>
  <c r="E125" i="1"/>
  <c r="E16" i="1"/>
  <c r="E90" i="1"/>
  <c r="E112" i="1"/>
  <c r="E27" i="1"/>
  <c r="E33" i="1"/>
  <c r="E108" i="1"/>
  <c r="E7" i="1"/>
  <c r="E8" i="1"/>
  <c r="E131" i="1"/>
  <c r="E121" i="1"/>
  <c r="E15" i="1"/>
  <c r="E51" i="1"/>
  <c r="E133" i="1"/>
  <c r="E84" i="1"/>
  <c r="E63" i="1"/>
  <c r="E139" i="1"/>
  <c r="E73" i="1"/>
  <c r="E128" i="1"/>
  <c r="E64" i="1"/>
  <c r="H27" i="1" l="1"/>
  <c r="J27" i="1" s="1"/>
  <c r="H108" i="1"/>
  <c r="J108" i="1" s="1"/>
  <c r="H7" i="1"/>
  <c r="J7" i="1" s="1"/>
  <c r="H139" i="1"/>
  <c r="J139" i="1" s="1"/>
  <c r="H16" i="1"/>
  <c r="J16" i="1" s="1"/>
  <c r="H73" i="1"/>
  <c r="J73" i="1" s="1"/>
  <c r="H33" i="1"/>
  <c r="J33" i="1" s="1"/>
  <c r="H128" i="1"/>
  <c r="J128" i="1" s="1"/>
  <c r="H133" i="1"/>
  <c r="J133" i="1" s="1"/>
  <c r="H51" i="1"/>
  <c r="J51" i="1" s="1"/>
  <c r="H15" i="1"/>
  <c r="J15" i="1" s="1"/>
  <c r="H64" i="1"/>
  <c r="J64" i="1" s="1"/>
  <c r="H53" i="1"/>
  <c r="J53" i="1" s="1"/>
  <c r="H121" i="1"/>
  <c r="J121" i="1" s="1"/>
  <c r="H8" i="1"/>
  <c r="J8" i="1" s="1"/>
  <c r="H131" i="1"/>
  <c r="J131" i="1" s="1"/>
  <c r="H84" i="1"/>
  <c r="J84" i="1" s="1"/>
  <c r="H63" i="1"/>
  <c r="J63" i="1" s="1"/>
  <c r="H90" i="1"/>
  <c r="J90" i="1" s="1"/>
  <c r="H112" i="1"/>
  <c r="J112" i="1" s="1"/>
  <c r="H125" i="1"/>
  <c r="J125" i="1" s="1"/>
  <c r="H129" i="1"/>
  <c r="J129" i="1" s="1"/>
  <c r="H50" i="1"/>
  <c r="J50" i="1" s="1"/>
  <c r="H74" i="1"/>
  <c r="J74" i="1" s="1"/>
  <c r="H45" i="1"/>
  <c r="J45" i="1" s="1"/>
  <c r="H70" i="1"/>
  <c r="J70" i="1" s="1"/>
  <c r="H52" i="1"/>
  <c r="J52" i="1" s="1"/>
  <c r="H21" i="1"/>
  <c r="J21" i="1" s="1"/>
  <c r="H132" i="1"/>
  <c r="J132" i="1" s="1"/>
  <c r="H123" i="1"/>
  <c r="J123" i="1" s="1"/>
  <c r="H107" i="1"/>
  <c r="J107" i="1" s="1"/>
  <c r="H5" i="1"/>
  <c r="J5" i="1" s="1"/>
  <c r="H46" i="1"/>
  <c r="J46" i="1" s="1"/>
  <c r="H106" i="1"/>
  <c r="J106" i="1" s="1"/>
  <c r="H41" i="1"/>
  <c r="J41" i="1" s="1"/>
  <c r="H9" i="1"/>
  <c r="J9" i="1" s="1"/>
  <c r="H62" i="1"/>
  <c r="J62" i="1" s="1"/>
  <c r="H142" i="1"/>
  <c r="J142" i="1" s="1"/>
  <c r="H39" i="1"/>
  <c r="J39" i="1" s="1"/>
  <c r="H96" i="1"/>
  <c r="J96" i="1" s="1"/>
  <c r="H14" i="1"/>
  <c r="J14" i="1" s="1"/>
  <c r="H115" i="1"/>
  <c r="J115" i="1" s="1"/>
  <c r="H72" i="1"/>
  <c r="J72" i="1" s="1"/>
  <c r="H48" i="1"/>
  <c r="J48" i="1" s="1"/>
  <c r="H66" i="1"/>
  <c r="J66" i="1" s="1"/>
  <c r="H19" i="1"/>
  <c r="J19" i="1" s="1"/>
  <c r="H137" i="1"/>
  <c r="J137" i="1" s="1"/>
  <c r="H29" i="1"/>
  <c r="J29" i="1" s="1"/>
  <c r="H10" i="1"/>
  <c r="J10" i="1" s="1"/>
  <c r="H43" i="1"/>
  <c r="J43" i="1" s="1"/>
  <c r="H89" i="1"/>
  <c r="J89" i="1" s="1"/>
  <c r="H30" i="1"/>
  <c r="J30" i="1" s="1"/>
  <c r="H98" i="1"/>
  <c r="J98" i="1" s="1"/>
  <c r="H110" i="1"/>
  <c r="J110" i="1" s="1"/>
  <c r="H81" i="1"/>
  <c r="J81" i="1" s="1"/>
  <c r="H67" i="1"/>
  <c r="J67" i="1" s="1"/>
  <c r="H99" i="1"/>
  <c r="J99" i="1" s="1"/>
  <c r="H127" i="1"/>
  <c r="J127" i="1" s="1"/>
  <c r="H126" i="1"/>
  <c r="J126" i="1" s="1"/>
  <c r="H141" i="1"/>
  <c r="J141" i="1" s="1"/>
  <c r="H78" i="1"/>
  <c r="J78" i="1" s="1"/>
  <c r="H35" i="1"/>
  <c r="J35" i="1" s="1"/>
  <c r="H60" i="1"/>
  <c r="J60" i="1" s="1"/>
  <c r="H105" i="1"/>
  <c r="J105" i="1" s="1"/>
  <c r="H69" i="1"/>
  <c r="J69" i="1" s="1"/>
  <c r="H111" i="1"/>
  <c r="J111" i="1" s="1"/>
  <c r="H100" i="1"/>
  <c r="J100" i="1" s="1"/>
  <c r="H42" i="1"/>
  <c r="J42" i="1" s="1"/>
  <c r="H22" i="1"/>
  <c r="J22" i="1" s="1"/>
  <c r="H97" i="1"/>
  <c r="J97" i="1" s="1"/>
  <c r="H80" i="1"/>
  <c r="J80" i="1" s="1"/>
  <c r="H144" i="1"/>
  <c r="J144" i="1" s="1"/>
  <c r="H34" i="1"/>
  <c r="J34" i="1" s="1"/>
  <c r="H143" i="1"/>
  <c r="J143" i="1" s="1"/>
  <c r="H79" i="1"/>
  <c r="J79" i="1" s="1"/>
  <c r="H26" i="1"/>
  <c r="J26" i="1" s="1"/>
  <c r="H95" i="1"/>
  <c r="J95" i="1" s="1"/>
  <c r="H91" i="1"/>
  <c r="J91" i="1" s="1"/>
  <c r="H47" i="1"/>
  <c r="J47" i="1" s="1"/>
  <c r="H18" i="1"/>
  <c r="J18" i="1" s="1"/>
  <c r="H116" i="1"/>
  <c r="J116" i="1" s="1"/>
  <c r="H101" i="1"/>
  <c r="J101" i="1" s="1"/>
  <c r="H114" i="1"/>
  <c r="J114" i="1" s="1"/>
  <c r="H77" i="1"/>
  <c r="J77" i="1" s="1"/>
  <c r="H85" i="1"/>
  <c r="J85" i="1" s="1"/>
  <c r="H109" i="1"/>
  <c r="J109" i="1" s="1"/>
  <c r="H130" i="1"/>
  <c r="J130" i="1" s="1"/>
  <c r="H49" i="1"/>
  <c r="J49" i="1" s="1"/>
  <c r="H57" i="1"/>
  <c r="J57" i="1" s="1"/>
  <c r="H61" i="1"/>
  <c r="J61" i="1" s="1"/>
  <c r="H11" i="1"/>
  <c r="J11" i="1" s="1"/>
  <c r="H40" i="1"/>
  <c r="J40" i="1" s="1"/>
  <c r="H120" i="1"/>
  <c r="J120" i="1" s="1"/>
  <c r="H6" i="1"/>
  <c r="J6" i="1" s="1"/>
  <c r="H28" i="1"/>
  <c r="J28" i="1" s="1"/>
  <c r="H71" i="1"/>
  <c r="J71" i="1" s="1"/>
  <c r="H138" i="1"/>
  <c r="J138" i="1" s="1"/>
  <c r="H20" i="1"/>
  <c r="J20" i="1" s="1"/>
  <c r="H94" i="1"/>
  <c r="J94" i="1" s="1"/>
  <c r="H82" i="1"/>
  <c r="J82" i="1" s="1"/>
  <c r="O12" i="10"/>
  <c r="Q12" i="10" l="1"/>
</calcChain>
</file>

<file path=xl/sharedStrings.xml><?xml version="1.0" encoding="utf-8"?>
<sst xmlns="http://schemas.openxmlformats.org/spreadsheetml/2006/main" count="4096" uniqueCount="2335">
  <si>
    <t>Best 7 results</t>
  </si>
  <si>
    <t>Total</t>
  </si>
  <si>
    <t>Chris</t>
  </si>
  <si>
    <t>Lines</t>
  </si>
  <si>
    <t>David</t>
  </si>
  <si>
    <t>Walker</t>
  </si>
  <si>
    <t>Andrew</t>
  </si>
  <si>
    <t>Featherstone</t>
  </si>
  <si>
    <t>Carmichael</t>
  </si>
  <si>
    <t>Cox</t>
  </si>
  <si>
    <t>Walton</t>
  </si>
  <si>
    <t>Declan</t>
  </si>
  <si>
    <t>Munnelly</t>
  </si>
  <si>
    <t>Round</t>
  </si>
  <si>
    <t>Cavey</t>
  </si>
  <si>
    <t>Gary</t>
  </si>
  <si>
    <t>Thwaites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</si>
  <si>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</si>
  <si>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</si>
  <si>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</si>
  <si>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</si>
  <si>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</si>
  <si>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</si>
  <si>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</si>
  <si>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</si>
  <si>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</si>
  <si>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King</t>
  </si>
  <si>
    <t>Haycock</t>
  </si>
  <si>
    <t>Spink</t>
  </si>
  <si>
    <t>Houghton</t>
  </si>
  <si>
    <t>Serpentine</t>
  </si>
  <si>
    <t>Winter Handicap</t>
  </si>
  <si>
    <t>Neptune Relays</t>
  </si>
  <si>
    <t>Summer Handicap</t>
  </si>
  <si>
    <t>Jan</t>
  </si>
  <si>
    <t>Feb</t>
  </si>
  <si>
    <t>Mar</t>
  </si>
  <si>
    <t>May</t>
  </si>
  <si>
    <t>Jun</t>
  </si>
  <si>
    <t>Jul</t>
  </si>
  <si>
    <t>Aug</t>
  </si>
  <si>
    <t>Sep</t>
  </si>
  <si>
    <t>Elite Male</t>
  </si>
  <si>
    <t>Jonathan</t>
  </si>
  <si>
    <t>Justin</t>
  </si>
  <si>
    <t>Division One</t>
  </si>
  <si>
    <t>Michael</t>
  </si>
  <si>
    <t>Pyle</t>
  </si>
  <si>
    <t>John</t>
  </si>
  <si>
    <t>Ben</t>
  </si>
  <si>
    <t>Smale</t>
  </si>
  <si>
    <t>Simon</t>
  </si>
  <si>
    <t>Stuart</t>
  </si>
  <si>
    <t>Park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</si>
  <si>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</si>
  <si>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</si>
  <si>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</si>
  <si>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</si>
  <si>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</si>
  <si>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</si>
  <si>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</si>
  <si>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</si>
  <si>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</si>
  <si>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</si>
  <si>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</si>
  <si>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</si>
  <si>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</si>
  <si>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Emma</t>
  </si>
  <si>
    <t>Lee</t>
  </si>
  <si>
    <t>Paula</t>
  </si>
  <si>
    <t>Ian</t>
  </si>
  <si>
    <t>Spencer</t>
  </si>
  <si>
    <t>Malcolm</t>
  </si>
  <si>
    <t>Helen</t>
  </si>
  <si>
    <t>Marie</t>
  </si>
  <si>
    <t>Alda</t>
  </si>
  <si>
    <t>Hummelinck</t>
  </si>
  <si>
    <t>Christine</t>
  </si>
  <si>
    <t>Division Three</t>
  </si>
  <si>
    <t>Morrison</t>
  </si>
  <si>
    <t>Wood</t>
  </si>
  <si>
    <t>Corfield</t>
  </si>
  <si>
    <t>Emily</t>
  </si>
  <si>
    <t>Bayles</t>
  </si>
  <si>
    <t>Nicky</t>
  </si>
  <si>
    <t>Blackett</t>
  </si>
  <si>
    <t>Georgina</t>
  </si>
  <si>
    <t>Letts</t>
  </si>
  <si>
    <t>Mike</t>
  </si>
  <si>
    <t>Leakey</t>
  </si>
  <si>
    <t>Sue</t>
  </si>
  <si>
    <t>Dobson</t>
  </si>
  <si>
    <t>Division Four</t>
  </si>
  <si>
    <t>Bethany</t>
  </si>
  <si>
    <t>Jayne</t>
  </si>
  <si>
    <t>Frame</t>
  </si>
  <si>
    <t>Sawyer</t>
  </si>
  <si>
    <t>Chaytor</t>
  </si>
  <si>
    <t>Alison</t>
  </si>
  <si>
    <t>Horton</t>
  </si>
  <si>
    <t>Janette</t>
  </si>
  <si>
    <t>Savage</t>
  </si>
  <si>
    <t>Jennifer</t>
  </si>
  <si>
    <t>Sarah</t>
  </si>
  <si>
    <t>Division</t>
  </si>
  <si>
    <t>Forename</t>
  </si>
  <si>
    <t>Surname</t>
  </si>
  <si>
    <t>EM</t>
  </si>
  <si>
    <t>Peter</t>
  </si>
  <si>
    <t>EF</t>
  </si>
  <si>
    <t>Beth</t>
  </si>
  <si>
    <t>Henderson</t>
  </si>
  <si>
    <t>Robert</t>
  </si>
  <si>
    <t>Rudd</t>
  </si>
  <si>
    <t>Antony</t>
  </si>
  <si>
    <t>Edwards</t>
  </si>
  <si>
    <t>Chapman</t>
  </si>
  <si>
    <t>Clair</t>
  </si>
  <si>
    <t>Godfrey</t>
  </si>
  <si>
    <t>Duell</t>
  </si>
  <si>
    <t>Fay</t>
  </si>
  <si>
    <t>Raymond</t>
  </si>
  <si>
    <t>Forster</t>
  </si>
  <si>
    <t>Thomas</t>
  </si>
  <si>
    <t>Coxon</t>
  </si>
  <si>
    <t>Cooke</t>
  </si>
  <si>
    <t>Elizabeth</t>
  </si>
  <si>
    <t>Dot</t>
  </si>
  <si>
    <t>Morris</t>
  </si>
  <si>
    <t>Smith</t>
  </si>
  <si>
    <t>Phil</t>
  </si>
  <si>
    <t>Karen</t>
  </si>
  <si>
    <t>Abbie</t>
  </si>
  <si>
    <t>Frances</t>
  </si>
  <si>
    <t>Barlow</t>
  </si>
  <si>
    <t>Hedley</t>
  </si>
  <si>
    <t>Ord</t>
  </si>
  <si>
    <t>Rowe</t>
  </si>
  <si>
    <t>James</t>
  </si>
  <si>
    <t>Oldfield</t>
  </si>
  <si>
    <t>Uphill</t>
  </si>
  <si>
    <t>Colin</t>
  </si>
  <si>
    <t>Gandy</t>
  </si>
  <si>
    <t>Summerbell</t>
  </si>
  <si>
    <t>Joseph</t>
  </si>
  <si>
    <t>Jack</t>
  </si>
  <si>
    <t>Brown</t>
  </si>
  <si>
    <t>Callum</t>
  </si>
  <si>
    <t>Peat</t>
  </si>
  <si>
    <t>Gordon</t>
  </si>
  <si>
    <t>Victoria</t>
  </si>
  <si>
    <t>Fawcett</t>
  </si>
  <si>
    <t>Alan</t>
  </si>
  <si>
    <t>Marshall</t>
  </si>
  <si>
    <t>Craggs</t>
  </si>
  <si>
    <t>Gratton</t>
  </si>
  <si>
    <t>Hoskins</t>
  </si>
  <si>
    <t>Harriet</t>
  </si>
  <si>
    <t>Rachel</t>
  </si>
  <si>
    <t>Boddy</t>
  </si>
  <si>
    <t>Duncan</t>
  </si>
  <si>
    <t>Maw</t>
  </si>
  <si>
    <t>Elaine</t>
  </si>
  <si>
    <t>Noakes</t>
  </si>
  <si>
    <t>Enya</t>
  </si>
  <si>
    <t>Killen</t>
  </si>
  <si>
    <t>Freeman</t>
  </si>
  <si>
    <t>Rosie</t>
  </si>
  <si>
    <t>Warnett</t>
  </si>
  <si>
    <t>-</t>
  </si>
  <si>
    <t>Points</t>
  </si>
  <si>
    <t>Events att'd</t>
  </si>
  <si>
    <t>Attendance Bonus</t>
  </si>
  <si>
    <t>Volunteer Bonus</t>
  </si>
  <si>
    <t>Rory</t>
  </si>
  <si>
    <t>Dave</t>
  </si>
  <si>
    <t>Neil</t>
  </si>
  <si>
    <t>Tony</t>
  </si>
  <si>
    <t>Claire</t>
  </si>
  <si>
    <t>Cowell</t>
  </si>
  <si>
    <t>Angus</t>
  </si>
  <si>
    <t>Richard</t>
  </si>
  <si>
    <t>Ward</t>
  </si>
  <si>
    <t>Susan</t>
  </si>
  <si>
    <t>Kathryn</t>
  </si>
  <si>
    <t>Anna</t>
  </si>
  <si>
    <t>Sedgefield parkrun #500</t>
  </si>
  <si>
    <t>Apr</t>
  </si>
  <si>
    <t>Pier to Pier</t>
  </si>
  <si>
    <t>Sand Dancer 10k</t>
  </si>
  <si>
    <t>DIY Marathon</t>
  </si>
  <si>
    <t>NYSD Match 1</t>
  </si>
  <si>
    <t>NYSD Match 2</t>
  </si>
  <si>
    <t>NYSD Match 3</t>
  </si>
  <si>
    <t>NYSD Match 4</t>
  </si>
  <si>
    <t>NYSD Match 5</t>
  </si>
  <si>
    <t>NYSD Match 6</t>
  </si>
  <si>
    <t>NYSD Bonus points</t>
  </si>
  <si>
    <t>Track&amp; Field Bonus</t>
  </si>
  <si>
    <t xml:space="preserve">Volunteer Bonus Points (max 2) </t>
  </si>
  <si>
    <t>East Park Run</t>
  </si>
  <si>
    <t>Newburn River Run</t>
  </si>
  <si>
    <t>Ernie Johnson Penshaw Hill</t>
  </si>
  <si>
    <t>Sadie</t>
  </si>
  <si>
    <t>Abel</t>
  </si>
  <si>
    <t>Julia</t>
  </si>
  <si>
    <t>Atkinson-Tait</t>
  </si>
  <si>
    <t>Thomas Milburn</t>
  </si>
  <si>
    <t>Milburn</t>
  </si>
  <si>
    <t>Ean</t>
  </si>
  <si>
    <t>Parsons</t>
  </si>
  <si>
    <t>Quinn</t>
  </si>
  <si>
    <t>Irene</t>
  </si>
  <si>
    <t>Ross</t>
  </si>
  <si>
    <t>Green</t>
  </si>
  <si>
    <t>Lillie</t>
  </si>
  <si>
    <t>Joe</t>
  </si>
  <si>
    <t>Beurskens</t>
  </si>
  <si>
    <t>Lynsey</t>
  </si>
  <si>
    <t>Middler</t>
  </si>
  <si>
    <t>Heywood</t>
  </si>
  <si>
    <t>Wise</t>
  </si>
  <si>
    <t>Swinbank</t>
  </si>
  <si>
    <t>Burchall</t>
  </si>
  <si>
    <t>Barrass</t>
  </si>
  <si>
    <t>Tomlinson</t>
  </si>
  <si>
    <t>Samantha</t>
  </si>
  <si>
    <t>Inman</t>
  </si>
  <si>
    <t>Jessica</t>
  </si>
  <si>
    <t>Dailey</t>
  </si>
  <si>
    <t>Shelley</t>
  </si>
  <si>
    <t>Hooper</t>
  </si>
  <si>
    <t>Sheri</t>
  </si>
  <si>
    <t>Parry</t>
  </si>
  <si>
    <t>Laura</t>
  </si>
  <si>
    <t>Sheree</t>
  </si>
  <si>
    <t>Lyons</t>
  </si>
  <si>
    <t>Tremere</t>
  </si>
  <si>
    <t>Durham City 10k</t>
  </si>
  <si>
    <t>* Stuart Pailor Old Monks *** CANCELLED</t>
  </si>
  <si>
    <t>km</t>
  </si>
  <si>
    <t>distance given in km</t>
  </si>
  <si>
    <t>distance given in M</t>
  </si>
  <si>
    <t>Mandy</t>
  </si>
  <si>
    <t>Kieron DAY</t>
  </si>
  <si>
    <t>Male</t>
  </si>
  <si>
    <t>SM30-34</t>
  </si>
  <si>
    <t>Crook and District AC</t>
  </si>
  <si>
    <t>Andrew LOVE</t>
  </si>
  <si>
    <t>Billingham Marsh House Harriers &amp; AC</t>
  </si>
  <si>
    <t>Sam ETHERINGTON</t>
  </si>
  <si>
    <t>SM20-24</t>
  </si>
  <si>
    <t>Stuart ORD</t>
  </si>
  <si>
    <t>Sedgefield Harriers</t>
  </si>
  <si>
    <t>Michael SCOTT</t>
  </si>
  <si>
    <t>Rory LETTS</t>
  </si>
  <si>
    <t>JM15-17</t>
  </si>
  <si>
    <t>Robert BURTON</t>
  </si>
  <si>
    <t>VM35-39</t>
  </si>
  <si>
    <t>Callum WILKINSON</t>
  </si>
  <si>
    <t>SM18-19</t>
  </si>
  <si>
    <t>Durham City Harriers AC</t>
  </si>
  <si>
    <t>Gregory KILLINGLEY</t>
  </si>
  <si>
    <t>Callum DARBY</t>
  </si>
  <si>
    <t>Sadie ABEL</t>
  </si>
  <si>
    <t>Female</t>
  </si>
  <si>
    <t>SW20-24</t>
  </si>
  <si>
    <t>David WALKER</t>
  </si>
  <si>
    <t>VM55-59</t>
  </si>
  <si>
    <t>Liam NORMAN</t>
  </si>
  <si>
    <t>Andrew FREEMAN</t>
  </si>
  <si>
    <t>VM40-44</t>
  </si>
  <si>
    <t>Kallum MOSES</t>
  </si>
  <si>
    <t>Elvet Striders</t>
  </si>
  <si>
    <t>Ryan ETHERINGTON</t>
  </si>
  <si>
    <t>SM25-29</t>
  </si>
  <si>
    <t>Shildon Running and AC</t>
  </si>
  <si>
    <t>Jane SPINK</t>
  </si>
  <si>
    <t>VW45-49</t>
  </si>
  <si>
    <t>Dominic BANNISTER</t>
  </si>
  <si>
    <t>Declan MUNNELLY</t>
  </si>
  <si>
    <t>Ian THOMPSON</t>
  </si>
  <si>
    <t>George DIXON</t>
  </si>
  <si>
    <t>Aycliffe Running CLub</t>
  </si>
  <si>
    <t>Jonathan SIMPSON</t>
  </si>
  <si>
    <t>VM45-49</t>
  </si>
  <si>
    <t>Paul HENRY</t>
  </si>
  <si>
    <t>VM50-54</t>
  </si>
  <si>
    <t>Peter SUMMERBELL</t>
  </si>
  <si>
    <t>Low Fell RC</t>
  </si>
  <si>
    <t>Jason HALL</t>
  </si>
  <si>
    <t>Peter MILBURN</t>
  </si>
  <si>
    <t>VM60-64</t>
  </si>
  <si>
    <t>Ian BLAKEMORE</t>
  </si>
  <si>
    <t>Matthew BRIMM</t>
  </si>
  <si>
    <t>Izzy MORGAN</t>
  </si>
  <si>
    <t>SW25-29</t>
  </si>
  <si>
    <t>Stockton Striders AC</t>
  </si>
  <si>
    <t>John SCURR</t>
  </si>
  <si>
    <t>Nathan ASHTON</t>
  </si>
  <si>
    <t>Ben MOSEBY</t>
  </si>
  <si>
    <t>Clare HIGGINS</t>
  </si>
  <si>
    <t>Mick DAVIS</t>
  </si>
  <si>
    <t>Mark SCOTT</t>
  </si>
  <si>
    <t>Chris LINES</t>
  </si>
  <si>
    <t>Paul CAMPBELL</t>
  </si>
  <si>
    <t>Clifford FEATHERSTONE</t>
  </si>
  <si>
    <t>VM65-69</t>
  </si>
  <si>
    <t>Alexander BRIGGS</t>
  </si>
  <si>
    <t>Christopher WARD</t>
  </si>
  <si>
    <t>Tommy DOGS</t>
  </si>
  <si>
    <t>Stephen BELL</t>
  </si>
  <si>
    <t>Susan BOWES</t>
  </si>
  <si>
    <t>Les Croupiers RC</t>
  </si>
  <si>
    <t>Peter JARPS</t>
  </si>
  <si>
    <t>Samantha KENYON</t>
  </si>
  <si>
    <t>Jeremy DEMEYRE</t>
  </si>
  <si>
    <t>Lisa DARBY</t>
  </si>
  <si>
    <t>VW50-54</t>
  </si>
  <si>
    <t>Michael FAWCETT</t>
  </si>
  <si>
    <t>Sam RUDD</t>
  </si>
  <si>
    <t>Darren FAIRCLOUGH</t>
  </si>
  <si>
    <t>Jonathan WALLACE</t>
  </si>
  <si>
    <t>Scott PARKER</t>
  </si>
  <si>
    <t>Unknown</t>
  </si>
  <si>
    <t>Samuel SCURR</t>
  </si>
  <si>
    <t>Anna JORDINSON</t>
  </si>
  <si>
    <t>William SIMPSON</t>
  </si>
  <si>
    <t>Middlesbrough AC</t>
  </si>
  <si>
    <t>Paula BAYLES</t>
  </si>
  <si>
    <t>VW35-39</t>
  </si>
  <si>
    <t>Kenneth STEPHENSON</t>
  </si>
  <si>
    <t>Michelle BOWES</t>
  </si>
  <si>
    <t>Deestriders RC</t>
  </si>
  <si>
    <t>Paul CLARKSON</t>
  </si>
  <si>
    <t>Keith THOMPSON</t>
  </si>
  <si>
    <t>Jill MADDREN</t>
  </si>
  <si>
    <t>Matthew RICHARDSON</t>
  </si>
  <si>
    <t>Mathew TIMMS</t>
  </si>
  <si>
    <t>Nick WALKER</t>
  </si>
  <si>
    <t>Beth DANG</t>
  </si>
  <si>
    <t>Jordan LEE</t>
  </si>
  <si>
    <t>Gary HETHERINGTON</t>
  </si>
  <si>
    <t>Craig ROBSON</t>
  </si>
  <si>
    <t>Thomas ADKINS</t>
  </si>
  <si>
    <t>Lonely Goat RC</t>
  </si>
  <si>
    <t>Matt COOKE</t>
  </si>
  <si>
    <t>Colin GANDY</t>
  </si>
  <si>
    <t>Anthony WILLIAMS</t>
  </si>
  <si>
    <t>Darlington Harriers &amp; AC</t>
  </si>
  <si>
    <t>Jill BRIERLY</t>
  </si>
  <si>
    <t>VW60-64</t>
  </si>
  <si>
    <t>Paul COWELL</t>
  </si>
  <si>
    <t>Ian SAUL</t>
  </si>
  <si>
    <t>Peter ABBS</t>
  </si>
  <si>
    <t>Joanne LOVE</t>
  </si>
  <si>
    <t>Susan MILBURN</t>
  </si>
  <si>
    <t>David HAMILTON</t>
  </si>
  <si>
    <t>Marie WALKER</t>
  </si>
  <si>
    <t>Gary FORSTER</t>
  </si>
  <si>
    <t>Jack HEMMER</t>
  </si>
  <si>
    <t>David COXON</t>
  </si>
  <si>
    <t>Alan LEE</t>
  </si>
  <si>
    <t>Lewis HEMMINGS</t>
  </si>
  <si>
    <t>Philip AMBROSE</t>
  </si>
  <si>
    <t>Chris DOBSON</t>
  </si>
  <si>
    <t>Stephen BRADY</t>
  </si>
  <si>
    <t>Kate ENGLISH</t>
  </si>
  <si>
    <t>VW40-44</t>
  </si>
  <si>
    <t>Liz PEACOCK</t>
  </si>
  <si>
    <t>VW55-59</t>
  </si>
  <si>
    <t>Elm Tree Ladies</t>
  </si>
  <si>
    <t>Samantha FOREMAN</t>
  </si>
  <si>
    <t>SW30-34</t>
  </si>
  <si>
    <t>Michelle DIXON</t>
  </si>
  <si>
    <t>Ian FERGUSON</t>
  </si>
  <si>
    <t>John MOSS</t>
  </si>
  <si>
    <t>David GIBSON</t>
  </si>
  <si>
    <t>Mark CHAPMAN</t>
  </si>
  <si>
    <t>Alan WILKS</t>
  </si>
  <si>
    <t>VM75-79</t>
  </si>
  <si>
    <t>Jennifer SHOTTON</t>
  </si>
  <si>
    <t>David BASTIMAN</t>
  </si>
  <si>
    <t>Emily PALMER</t>
  </si>
  <si>
    <t>Grant MCGRATH</t>
  </si>
  <si>
    <t>Peter MCKEOWN</t>
  </si>
  <si>
    <t>Alicia STANLEY</t>
  </si>
  <si>
    <t>Joe MEREDITH</t>
  </si>
  <si>
    <t>Louise COLLINS</t>
  </si>
  <si>
    <t>Annie HAMILTON</t>
  </si>
  <si>
    <t>Vegan Runners</t>
  </si>
  <si>
    <t>Roger BRIERLY</t>
  </si>
  <si>
    <t>Trevor SHERWOOD</t>
  </si>
  <si>
    <t>John ROBSON</t>
  </si>
  <si>
    <t>Jason DIXON</t>
  </si>
  <si>
    <t>John HEYWOOD</t>
  </si>
  <si>
    <t>Alison ABBS</t>
  </si>
  <si>
    <t>Jonathan REYNOLDS</t>
  </si>
  <si>
    <t>Andrew SNOWBALL</t>
  </si>
  <si>
    <t>Phillip BENTLEY</t>
  </si>
  <si>
    <t>Craig HOWARD</t>
  </si>
  <si>
    <t>Helen SPAVEN</t>
  </si>
  <si>
    <t>Quakers RC</t>
  </si>
  <si>
    <t>Bethany RAINE</t>
  </si>
  <si>
    <t>David STOTHARD</t>
  </si>
  <si>
    <t>Stephen HIRD</t>
  </si>
  <si>
    <t>Shirley BELL</t>
  </si>
  <si>
    <t>Calvin NICHOLSON</t>
  </si>
  <si>
    <t>Peter BROWN</t>
  </si>
  <si>
    <t>David LANE</t>
  </si>
  <si>
    <t>Gordon SMITH</t>
  </si>
  <si>
    <t>Sue DOBSON</t>
  </si>
  <si>
    <t>Kevin HALLIWELL</t>
  </si>
  <si>
    <t>Sara HOLLIDAY</t>
  </si>
  <si>
    <t>Paul ROXBURGH</t>
  </si>
  <si>
    <t>Ponteland Runners</t>
  </si>
  <si>
    <t>Harvey NEVE</t>
  </si>
  <si>
    <t>Karen ERRINGTON</t>
  </si>
  <si>
    <t>Wendy LITTLEWOOD</t>
  </si>
  <si>
    <t>Jenny WALTON</t>
  </si>
  <si>
    <t>Richard MACFARLANE</t>
  </si>
  <si>
    <t>Steven HALL</t>
  </si>
  <si>
    <t>Ethan WRIGHTSON</t>
  </si>
  <si>
    <t>Lynsey HYMER</t>
  </si>
  <si>
    <t>Mark PARNABY</t>
  </si>
  <si>
    <t>Clair MINTON</t>
  </si>
  <si>
    <t>Hartlepool Burn Road Harriers and AC</t>
  </si>
  <si>
    <t>Jacquie LITTLE</t>
  </si>
  <si>
    <t>Andy LITTLE</t>
  </si>
  <si>
    <t>April CORBETT</t>
  </si>
  <si>
    <t>Anthony DONOGHUE</t>
  </si>
  <si>
    <t>Adrian BRADBURY</t>
  </si>
  <si>
    <t>Garry AINSLEY</t>
  </si>
  <si>
    <t>David ROUND</t>
  </si>
  <si>
    <t>Dorothy JEWETT</t>
  </si>
  <si>
    <t>VW70-74</t>
  </si>
  <si>
    <t>Ian WALKER</t>
  </si>
  <si>
    <t>Christian PLAYER</t>
  </si>
  <si>
    <t>Broomfield Runners</t>
  </si>
  <si>
    <t>Chris HEARMON</t>
  </si>
  <si>
    <t>Raymond CARMICHAEL</t>
  </si>
  <si>
    <t>Sarah CRAGGS</t>
  </si>
  <si>
    <t>Freddie MINTON</t>
  </si>
  <si>
    <t>JM11-14</t>
  </si>
  <si>
    <t>Helen SHAW</t>
  </si>
  <si>
    <t>VW65-69</t>
  </si>
  <si>
    <t>John MARSHALL</t>
  </si>
  <si>
    <t>Susan SYMMONDS</t>
  </si>
  <si>
    <t>Liz SMEDLEY</t>
  </si>
  <si>
    <t>Colin HARRISON</t>
  </si>
  <si>
    <t>John BAYNE</t>
  </si>
  <si>
    <t>Graham DARBY</t>
  </si>
  <si>
    <t>John RANKIN</t>
  </si>
  <si>
    <t>Swift-tees</t>
  </si>
  <si>
    <t>Kirsty CAMERON</t>
  </si>
  <si>
    <t>Joanne BARNES</t>
  </si>
  <si>
    <t>Catherine TAYLOR</t>
  </si>
  <si>
    <t>Jordan BROWN</t>
  </si>
  <si>
    <t>Dan RHODES</t>
  </si>
  <si>
    <t>Adam BENT</t>
  </si>
  <si>
    <t>Wayne BARRIGAN</t>
  </si>
  <si>
    <t>Ian COATES</t>
  </si>
  <si>
    <t>Rother Valley Swallows AC</t>
  </si>
  <si>
    <t>Helen COULTHARD</t>
  </si>
  <si>
    <t>David BUNN</t>
  </si>
  <si>
    <t>Donna JARPS</t>
  </si>
  <si>
    <t>Mandy HEYWOOD</t>
  </si>
  <si>
    <t>Catherine DENLEY</t>
  </si>
  <si>
    <t>Durham Mums on the Run</t>
  </si>
  <si>
    <t>Michael FELL</t>
  </si>
  <si>
    <t>Tracey AMBROSE</t>
  </si>
  <si>
    <t>Kevin James STEWART</t>
  </si>
  <si>
    <t>Lucy BARNETT</t>
  </si>
  <si>
    <t>JW11-14</t>
  </si>
  <si>
    <t>Peter JACKSON</t>
  </si>
  <si>
    <t>Elaine NOAKES</t>
  </si>
  <si>
    <t>Stephanie MIDDLETON</t>
  </si>
  <si>
    <t>Rachel HARDING</t>
  </si>
  <si>
    <t>Diane ADKINS</t>
  </si>
  <si>
    <t>Richmond &amp; Zetland Harriers</t>
  </si>
  <si>
    <t>Richard TONGE</t>
  </si>
  <si>
    <t>Shelley HOOPER</t>
  </si>
  <si>
    <t>Gwynn DUNN</t>
  </si>
  <si>
    <t>Emma BARNETT</t>
  </si>
  <si>
    <t>CSSC Sports &amp; Leisure</t>
  </si>
  <si>
    <t>Ewan HOYLE</t>
  </si>
  <si>
    <t>JM10</t>
  </si>
  <si>
    <t>Dan HOYLE</t>
  </si>
  <si>
    <t>Durham Fell Runners</t>
  </si>
  <si>
    <t>Amy WARWICK</t>
  </si>
  <si>
    <t>JW10</t>
  </si>
  <si>
    <t>Paula WARWICK</t>
  </si>
  <si>
    <t>Sara DAVIES</t>
  </si>
  <si>
    <t>Duncan MAW</t>
  </si>
  <si>
    <t>Melanie HAMILTON</t>
  </si>
  <si>
    <t>Tara RUSSELL</t>
  </si>
  <si>
    <t>Sandrine HEWITT</t>
  </si>
  <si>
    <t>Carol HUTCHINSON</t>
  </si>
  <si>
    <t>Julie SHUTTLEWORTH</t>
  </si>
  <si>
    <t>Steve BARKER</t>
  </si>
  <si>
    <t>Tees Rowing Club</t>
  </si>
  <si>
    <t>Holly SHOULDER</t>
  </si>
  <si>
    <t>Nicola HUMPAGE</t>
  </si>
  <si>
    <t>Zoe SAVAGE</t>
  </si>
  <si>
    <t>Gemma MASON</t>
  </si>
  <si>
    <t>Richard PAYNE</t>
  </si>
  <si>
    <t>John GREATHEAD</t>
  </si>
  <si>
    <t>Samual HIGGINS</t>
  </si>
  <si>
    <t>Ross TERRINGTON</t>
  </si>
  <si>
    <t>Peter VARLEY</t>
  </si>
  <si>
    <t>Jennifer CHAYTOR</t>
  </si>
  <si>
    <t>Jeremy MAKIN</t>
  </si>
  <si>
    <t>Claire ATTEY</t>
  </si>
  <si>
    <t>Nicola RAMSAY</t>
  </si>
  <si>
    <t>Paul MUSGRAVE</t>
  </si>
  <si>
    <t>Joanna PEARSON</t>
  </si>
  <si>
    <t>Michelle EMERSON</t>
  </si>
  <si>
    <t>Sam DIXON</t>
  </si>
  <si>
    <t>Linda MC NAMEE</t>
  </si>
  <si>
    <t>Jill CHILTON</t>
  </si>
  <si>
    <t>Leah COPELIN</t>
  </si>
  <si>
    <t>Eric PARNABY</t>
  </si>
  <si>
    <t>Vicki PARNABY</t>
  </si>
  <si>
    <t>Steven CHAYTOR</t>
  </si>
  <si>
    <t>Angus HEARMON</t>
  </si>
  <si>
    <t>Jacquie OSBORNE</t>
  </si>
  <si>
    <t>Alice BENTLEY</t>
  </si>
  <si>
    <t>SW18-19</t>
  </si>
  <si>
    <t>Gill WALLIS</t>
  </si>
  <si>
    <t>Georgina RICHARDS</t>
  </si>
  <si>
    <t>Emma WESTMORELAND</t>
  </si>
  <si>
    <t>Philip COLEMAN</t>
  </si>
  <si>
    <t>North York Moors Athletic Club</t>
  </si>
  <si>
    <t>Martin SIMS</t>
  </si>
  <si>
    <t>VM70-74</t>
  </si>
  <si>
    <t>Cleveland Orienteering Club</t>
  </si>
  <si>
    <t>Ruth ROBSON</t>
  </si>
  <si>
    <t>Emma ROBSON</t>
  </si>
  <si>
    <t>Lewis LEONARD</t>
  </si>
  <si>
    <t>Caitlin MOONEY</t>
  </si>
  <si>
    <t>Team COCO</t>
  </si>
  <si>
    <t>Karen KILLINGLEY</t>
  </si>
  <si>
    <t>Louise KENCHINGTON</t>
  </si>
  <si>
    <t>Frank BEST</t>
  </si>
  <si>
    <t>Barbara SCHONEWALD</t>
  </si>
  <si>
    <t>Karen HOLDEN</t>
  </si>
  <si>
    <t>Sole Sisters North East</t>
  </si>
  <si>
    <t>Ian IRVING</t>
  </si>
  <si>
    <t>Alison SIMMS</t>
  </si>
  <si>
    <t>Melissa HIRD</t>
  </si>
  <si>
    <t>Thomas NEASHAM</t>
  </si>
  <si>
    <t>Mrs CLARE</t>
  </si>
  <si>
    <t>Sandra RUDD</t>
  </si>
  <si>
    <t>Rosie SMEDLEY</t>
  </si>
  <si>
    <t>Catherine HARRIS</t>
  </si>
  <si>
    <t>Carol TYRER</t>
  </si>
  <si>
    <t>Coxhoe on the Run</t>
  </si>
  <si>
    <t>Andrew CORFIELD</t>
  </si>
  <si>
    <t>Julie PHILLIPS-WHELAN</t>
  </si>
  <si>
    <t>Wendy KELVIN</t>
  </si>
  <si>
    <t>Bedale and Aiskew Runners</t>
  </si>
  <si>
    <t>Allan HARRIS</t>
  </si>
  <si>
    <t>Gareth NEASHAM</t>
  </si>
  <si>
    <t>Joanne HOPE</t>
  </si>
  <si>
    <t>George CAWKWELL</t>
  </si>
  <si>
    <t>Harry MINTON</t>
  </si>
  <si>
    <t>Kathleen TONGE</t>
  </si>
  <si>
    <t>Robert NICHOLSON</t>
  </si>
  <si>
    <t>Paul TYRER</t>
  </si>
  <si>
    <t>Linda NICHOLSON</t>
  </si>
  <si>
    <t>VW75-79</t>
  </si>
  <si>
    <t>Richard James EAGLESHAM</t>
  </si>
  <si>
    <t>Louise SMITH</t>
  </si>
  <si>
    <t>Rachel WHARTON</t>
  </si>
  <si>
    <t>Jacquelaine STONE</t>
  </si>
  <si>
    <t>Janette SAVAGE</t>
  </si>
  <si>
    <t>Bev WALKER</t>
  </si>
  <si>
    <t>Katharine BARTLETT</t>
  </si>
  <si>
    <t>Sharon NOEL</t>
  </si>
  <si>
    <t>Lauren CRAIG</t>
  </si>
  <si>
    <t>Chris GRANTHAM</t>
  </si>
  <si>
    <t>Evenwood Road Runners</t>
  </si>
  <si>
    <t>Monica COATES</t>
  </si>
  <si>
    <t>Alison HORTON</t>
  </si>
  <si>
    <t>Helen LETTS</t>
  </si>
  <si>
    <t>Tracy GLAISTER</t>
  </si>
  <si>
    <t>Angela GREATHEAD</t>
  </si>
  <si>
    <t>Sue JENNINGS</t>
  </si>
  <si>
    <t>Martin SHORT</t>
  </si>
  <si>
    <t>Bill RUTHERFORD</t>
  </si>
  <si>
    <t>Louise GILLIS</t>
  </si>
  <si>
    <t>Deb CASSON</t>
  </si>
  <si>
    <t>Peter SARTIN</t>
  </si>
  <si>
    <t>Emma HALLIDAY</t>
  </si>
  <si>
    <t>Jayne SPENCER</t>
  </si>
  <si>
    <t>Joseph BRANNAGAN</t>
  </si>
  <si>
    <t>POSITION</t>
  </si>
  <si>
    <t>PARKRUNNER</t>
  </si>
  <si>
    <t>GENDER</t>
  </si>
  <si>
    <t>AGE GROUP</t>
  </si>
  <si>
    <t>CLUB</t>
  </si>
  <si>
    <t>TIME</t>
  </si>
  <si>
    <t>HARRIER</t>
  </si>
  <si>
    <t>DIV</t>
  </si>
  <si>
    <t>POINTS</t>
  </si>
  <si>
    <t>x</t>
  </si>
  <si>
    <t xml:space="preserve">Peter </t>
  </si>
  <si>
    <t>Jarps</t>
  </si>
  <si>
    <t>Hetherington</t>
  </si>
  <si>
    <t>Donna</t>
  </si>
  <si>
    <t>David Walker</t>
  </si>
  <si>
    <t>M</t>
  </si>
  <si>
    <t>MV50</t>
  </si>
  <si>
    <t>Peter Milburn</t>
  </si>
  <si>
    <t>MV60</t>
  </si>
  <si>
    <t>Paul Cowell</t>
  </si>
  <si>
    <t>MV40</t>
  </si>
  <si>
    <t>Chris Ward</t>
  </si>
  <si>
    <t>Sam Rudd</t>
  </si>
  <si>
    <t>David Coxon</t>
  </si>
  <si>
    <t>GARY FORSTER</t>
  </si>
  <si>
    <t>Mark Chapman</t>
  </si>
  <si>
    <t>Peter King</t>
  </si>
  <si>
    <t>Kathryn Forster</t>
  </si>
  <si>
    <t>F</t>
  </si>
  <si>
    <t>FV45</t>
  </si>
  <si>
    <t>Susan Milburn</t>
  </si>
  <si>
    <t>FV55</t>
  </si>
  <si>
    <t>Sue Dobson</t>
  </si>
  <si>
    <t>Clair Walker</t>
  </si>
  <si>
    <t>Ian Spencer</t>
  </si>
  <si>
    <t>Philip Houghton</t>
  </si>
  <si>
    <t>Div</t>
  </si>
  <si>
    <t>Chip Time</t>
  </si>
  <si>
    <t>Pl.</t>
  </si>
  <si>
    <t>Bib</t>
  </si>
  <si>
    <t>Name</t>
  </si>
  <si>
    <t>Nat.</t>
  </si>
  <si>
    <t>YoB</t>
  </si>
  <si>
    <t>Harrier?</t>
  </si>
  <si>
    <t>ChipTime</t>
  </si>
  <si>
    <t>GunTime</t>
  </si>
  <si>
    <t>Anna Pigford</t>
  </si>
  <si>
    <t>Jackie Murdy</t>
  </si>
  <si>
    <t>Anna McClean</t>
  </si>
  <si>
    <t>Jane Spink</t>
  </si>
  <si>
    <t>Laura Chapman</t>
  </si>
  <si>
    <t>Laura Cheetham</t>
  </si>
  <si>
    <t>Claire Simpson</t>
  </si>
  <si>
    <t>Hannah Linton</t>
  </si>
  <si>
    <t>Kimberley Bryce</t>
  </si>
  <si>
    <t>Jenna Killock</t>
  </si>
  <si>
    <t>Kandis Watson</t>
  </si>
  <si>
    <t>Emma Fleming</t>
  </si>
  <si>
    <t>Vicky Simpson</t>
  </si>
  <si>
    <t>Rebecca Cairns</t>
  </si>
  <si>
    <t>Louise Lennox</t>
  </si>
  <si>
    <t>Izzy Sharrock</t>
  </si>
  <si>
    <t>Rachel Carr</t>
  </si>
  <si>
    <t>Rachel Pullan</t>
  </si>
  <si>
    <t>Fay Carter</t>
  </si>
  <si>
    <t>Maria Dueñas</t>
  </si>
  <si>
    <t>Anna Basu</t>
  </si>
  <si>
    <t>Oksana Novokhrost</t>
  </si>
  <si>
    <t>Stacey Cellini</t>
  </si>
  <si>
    <t>Laura Choake</t>
  </si>
  <si>
    <t>Katie Donaldson</t>
  </si>
  <si>
    <t>Elizabeth Oconnor</t>
  </si>
  <si>
    <t>Erica Edwards</t>
  </si>
  <si>
    <t>Ashley Summerly</t>
  </si>
  <si>
    <t>Maresa Bell</t>
  </si>
  <si>
    <t>Rachel Hawdon</t>
  </si>
  <si>
    <t>Alexandra Charlton</t>
  </si>
  <si>
    <t>Isabel Neatrour</t>
  </si>
  <si>
    <t>Amy Roddam</t>
  </si>
  <si>
    <t>Lucy Hickey</t>
  </si>
  <si>
    <t>Katie Simpson</t>
  </si>
  <si>
    <t>Amanda Wilson</t>
  </si>
  <si>
    <t>Lisa Darby</t>
  </si>
  <si>
    <t>Bethany White</t>
  </si>
  <si>
    <t>Alison Janes</t>
  </si>
  <si>
    <t>Angela Jackson</t>
  </si>
  <si>
    <t>Lucy Priestner</t>
  </si>
  <si>
    <t>Elissa Spoors</t>
  </si>
  <si>
    <t>Nicki O'Brien</t>
  </si>
  <si>
    <t>Sarah Hamblin</t>
  </si>
  <si>
    <t>Sandra Leyland</t>
  </si>
  <si>
    <t>Jen Clayton</t>
  </si>
  <si>
    <t>Catherine Lowes</t>
  </si>
  <si>
    <t>Jenna Maynard</t>
  </si>
  <si>
    <t>Lauren Herkes</t>
  </si>
  <si>
    <t>Nicola Hearn</t>
  </si>
  <si>
    <t>Joanne Slane</t>
  </si>
  <si>
    <t>Natasha Powell</t>
  </si>
  <si>
    <t>Rebecca Forster</t>
  </si>
  <si>
    <t>Leanne Herron</t>
  </si>
  <si>
    <t>Jo Robertson</t>
  </si>
  <si>
    <t>Freda Summerfield</t>
  </si>
  <si>
    <t>Emma McCabe</t>
  </si>
  <si>
    <t>Carys Watts</t>
  </si>
  <si>
    <t>Nicole Overy</t>
  </si>
  <si>
    <t>Marie Howard</t>
  </si>
  <si>
    <t>Jo King</t>
  </si>
  <si>
    <t>Amelia Davies</t>
  </si>
  <si>
    <t>Quynh Nguyen</t>
  </si>
  <si>
    <t>Nikki Courtney</t>
  </si>
  <si>
    <t>Julie Cross</t>
  </si>
  <si>
    <t>Emily Pascoe</t>
  </si>
  <si>
    <t>Catherine Spoors</t>
  </si>
  <si>
    <t>Ashleigh Day</t>
  </si>
  <si>
    <t>Clare Magrath</t>
  </si>
  <si>
    <t>Emma Rodden</t>
  </si>
  <si>
    <t>Ann-Marie Shield</t>
  </si>
  <si>
    <t>Angela Robb</t>
  </si>
  <si>
    <t>Miriam Johansen</t>
  </si>
  <si>
    <t>Gillian Bell</t>
  </si>
  <si>
    <t>Lena Webster-Costello</t>
  </si>
  <si>
    <t>Kirsty Pound.</t>
  </si>
  <si>
    <t>Cheryl Gibson</t>
  </si>
  <si>
    <t>Michelle McDonough</t>
  </si>
  <si>
    <t>Danielle Pizzey</t>
  </si>
  <si>
    <t>Caroline Ames</t>
  </si>
  <si>
    <t>Bethany Sowerby</t>
  </si>
  <si>
    <t>Sarah Fairbairn</t>
  </si>
  <si>
    <t>Mary Hall</t>
  </si>
  <si>
    <t>Nicola Powley</t>
  </si>
  <si>
    <t>Julie Lemin</t>
  </si>
  <si>
    <t>Kristine Flint</t>
  </si>
  <si>
    <t>Kaye Collins</t>
  </si>
  <si>
    <t>Fay Uphill</t>
  </si>
  <si>
    <t>Rachelle Mason</t>
  </si>
  <si>
    <t>Kiturah Richardson</t>
  </si>
  <si>
    <t>Joy Rainey</t>
  </si>
  <si>
    <t>Olivia Clark</t>
  </si>
  <si>
    <t>Leah Avery</t>
  </si>
  <si>
    <t>Kelly Hannah</t>
  </si>
  <si>
    <t>Rebecca Swindells</t>
  </si>
  <si>
    <t>Lucy Walton</t>
  </si>
  <si>
    <t>Nina Jensen</t>
  </si>
  <si>
    <t>Sarah Clarke</t>
  </si>
  <si>
    <t>Emily Keighley</t>
  </si>
  <si>
    <t>Stephanie Boyd</t>
  </si>
  <si>
    <t>Teri Ellis</t>
  </si>
  <si>
    <t>Megan Williams</t>
  </si>
  <si>
    <t>Amy Laws</t>
  </si>
  <si>
    <t>Kate English</t>
  </si>
  <si>
    <t>Charlotte Mountford</t>
  </si>
  <si>
    <t>Eleanor Shotton</t>
  </si>
  <si>
    <t>Danielle Cooper</t>
  </si>
  <si>
    <t>Victoria Vasilyeva</t>
  </si>
  <si>
    <t>Joanne Webber</t>
  </si>
  <si>
    <t>Chloe Pearson</t>
  </si>
  <si>
    <t>Joanne Camps</t>
  </si>
  <si>
    <t>Laura Peacock</t>
  </si>
  <si>
    <t>Lauren Flaxen</t>
  </si>
  <si>
    <t>Bernadette Salmon</t>
  </si>
  <si>
    <t>Lisa Martin</t>
  </si>
  <si>
    <t>Fiona Shenton</t>
  </si>
  <si>
    <t>Erin Ruddy</t>
  </si>
  <si>
    <t>Jean Bradley</t>
  </si>
  <si>
    <t>Andrea Baxter</t>
  </si>
  <si>
    <t>Lorna Wood-Williams</t>
  </si>
  <si>
    <t>Kate Black</t>
  </si>
  <si>
    <t>Eleanor Crame</t>
  </si>
  <si>
    <t>Charlotte Morgan</t>
  </si>
  <si>
    <t>Katherine Conway</t>
  </si>
  <si>
    <t>Kim Bennett</t>
  </si>
  <si>
    <t>Karen Hartley</t>
  </si>
  <si>
    <t>Katrina Robson</t>
  </si>
  <si>
    <t>Caroline Slane</t>
  </si>
  <si>
    <t>Emma Featherstone</t>
  </si>
  <si>
    <t>Lesley Monkhouse</t>
  </si>
  <si>
    <t>Anna Tweddell</t>
  </si>
  <si>
    <t>Kirsty Robson</t>
  </si>
  <si>
    <t>Lotti Gecaite Collier</t>
  </si>
  <si>
    <t>Karen Daglish</t>
  </si>
  <si>
    <t>Diane Wood</t>
  </si>
  <si>
    <t>Anna Mason</t>
  </si>
  <si>
    <t>Dawn Elliott</t>
  </si>
  <si>
    <t>Sandra Carlosama</t>
  </si>
  <si>
    <t>Fiona Jones</t>
  </si>
  <si>
    <t>Heather Raistrick</t>
  </si>
  <si>
    <t>Vicki Halse</t>
  </si>
  <si>
    <t>Lyne Valentine</t>
  </si>
  <si>
    <t>Sarah Short</t>
  </si>
  <si>
    <t>Theresa Rugman-Jones</t>
  </si>
  <si>
    <t>Kate Kinnell</t>
  </si>
  <si>
    <t>Joanne Watson</t>
  </si>
  <si>
    <t>Kelly Middlemiss</t>
  </si>
  <si>
    <t>Rebecca Hewitson</t>
  </si>
  <si>
    <t>Kayleigh Pickersgill</t>
  </si>
  <si>
    <t>Ashley Cave</t>
  </si>
  <si>
    <t>Sheila McKeown</t>
  </si>
  <si>
    <t>Susan Burgess</t>
  </si>
  <si>
    <t>Marie Slack</t>
  </si>
  <si>
    <t>Tamsin May</t>
  </si>
  <si>
    <t>Louise Collins</t>
  </si>
  <si>
    <t>Sue Urwin</t>
  </si>
  <si>
    <t>Sarah Lake</t>
  </si>
  <si>
    <t>Maria Bankhead</t>
  </si>
  <si>
    <t>Danielle Bell</t>
  </si>
  <si>
    <t>Georgia Lynn</t>
  </si>
  <si>
    <t>Lorraine Lynn</t>
  </si>
  <si>
    <t>Jackie McKenna</t>
  </si>
  <si>
    <t>Jessica Williams</t>
  </si>
  <si>
    <t>Victoria Thompson</t>
  </si>
  <si>
    <t>Lauren Morgan</t>
  </si>
  <si>
    <t>Sarah Purkis</t>
  </si>
  <si>
    <t>Emma Rutter</t>
  </si>
  <si>
    <t>Lyndsey Day</t>
  </si>
  <si>
    <t>Marie Bell</t>
  </si>
  <si>
    <t>Tara Hipwood</t>
  </si>
  <si>
    <t>Felicity Day</t>
  </si>
  <si>
    <t>Kate Robson</t>
  </si>
  <si>
    <t>Chelsea Bennett</t>
  </si>
  <si>
    <t>Kathryn Jackson Foale</t>
  </si>
  <si>
    <t>Gayle Askwith</t>
  </si>
  <si>
    <t>Nicki Akiens</t>
  </si>
  <si>
    <t>Gillian Dodds</t>
  </si>
  <si>
    <t>Sarah Chadwick</t>
  </si>
  <si>
    <t>Kari Best</t>
  </si>
  <si>
    <t>Susan Walker</t>
  </si>
  <si>
    <t>Abbey Swan</t>
  </si>
  <si>
    <t>Dionne Hamil</t>
  </si>
  <si>
    <t>Heather Jenkins</t>
  </si>
  <si>
    <t>Gayle Eglintine</t>
  </si>
  <si>
    <t>Gillian Tomlinson</t>
  </si>
  <si>
    <t>Janice Stewart</t>
  </si>
  <si>
    <t>Olivia Urwin</t>
  </si>
  <si>
    <t>Michelle Sutcliffe</t>
  </si>
  <si>
    <t>Libby Unsworth</t>
  </si>
  <si>
    <t>Lauren Smith</t>
  </si>
  <si>
    <t>Gemma Louise Hobbs</t>
  </si>
  <si>
    <t>Nicola Hardy</t>
  </si>
  <si>
    <t>Angela Green</t>
  </si>
  <si>
    <t>Marie Walker</t>
  </si>
  <si>
    <t>Kate Dyson</t>
  </si>
  <si>
    <t>Jenny Search</t>
  </si>
  <si>
    <t>Joanne Danby</t>
  </si>
  <si>
    <t>Emma Brown</t>
  </si>
  <si>
    <t>Julie Davison</t>
  </si>
  <si>
    <t>Lottie Naylor</t>
  </si>
  <si>
    <t>Sarah Melville</t>
  </si>
  <si>
    <t>Meryl Levington</t>
  </si>
  <si>
    <t>Elaine White</t>
  </si>
  <si>
    <t>Elaine Horsley</t>
  </si>
  <si>
    <t>Gemma Poole</t>
  </si>
  <si>
    <t>Ashley Snowdon</t>
  </si>
  <si>
    <t>Caroline Morgan</t>
  </si>
  <si>
    <t>Georgina Letts</t>
  </si>
  <si>
    <t>Rosie Warnett</t>
  </si>
  <si>
    <t>Jane Ridley</t>
  </si>
  <si>
    <t>Judith Robinson</t>
  </si>
  <si>
    <t>Gillian Robinson</t>
  </si>
  <si>
    <t>Lisa Hutchinson</t>
  </si>
  <si>
    <t>Leanne Barrow</t>
  </si>
  <si>
    <t>Catherine Jarvis</t>
  </si>
  <si>
    <t>Rachel Hurdman</t>
  </si>
  <si>
    <t>Sonia Sultman</t>
  </si>
  <si>
    <t>Helen Brown</t>
  </si>
  <si>
    <t>Alison French</t>
  </si>
  <si>
    <t>Anna Perez</t>
  </si>
  <si>
    <t>Judith Correia</t>
  </si>
  <si>
    <t>Laura Kerry</t>
  </si>
  <si>
    <t>Kelly Hunter</t>
  </si>
  <si>
    <t>Tracey Scott</t>
  </si>
  <si>
    <t>Leena Mulholland</t>
  </si>
  <si>
    <t>Laura Harvey</t>
  </si>
  <si>
    <t>Jacqui Candlish</t>
  </si>
  <si>
    <t>Marsha Jobling</t>
  </si>
  <si>
    <t>Stephanie Humble</t>
  </si>
  <si>
    <t>Ashleigh Atkinson</t>
  </si>
  <si>
    <t>Joy Blackburn</t>
  </si>
  <si>
    <t>Alice McGee</t>
  </si>
  <si>
    <t>Faye Clark</t>
  </si>
  <si>
    <t>Emma Parker</t>
  </si>
  <si>
    <t>Paula Paul</t>
  </si>
  <si>
    <t>Zoe Towers</t>
  </si>
  <si>
    <t>Bethany Deadman</t>
  </si>
  <si>
    <t>Sarah Mason</t>
  </si>
  <si>
    <t>Claire Wilkie</t>
  </si>
  <si>
    <t>Andrea Bullock</t>
  </si>
  <si>
    <t>Gillian Donaldson</t>
  </si>
  <si>
    <t>Kirsten Meaney</t>
  </si>
  <si>
    <t>Claire Thompson</t>
  </si>
  <si>
    <t>Kat Rogalski</t>
  </si>
  <si>
    <t>Sharon Cook</t>
  </si>
  <si>
    <t>Helen Marr</t>
  </si>
  <si>
    <t>Amy Franklin</t>
  </si>
  <si>
    <t>Jeanette Gibson</t>
  </si>
  <si>
    <t>Kim Horner</t>
  </si>
  <si>
    <t>Lynda Clough</t>
  </si>
  <si>
    <t>Yvonne Collingham</t>
  </si>
  <si>
    <t>Claire Seager Rooke</t>
  </si>
  <si>
    <t>Gerry Rowland</t>
  </si>
  <si>
    <t>Laura Couch</t>
  </si>
  <si>
    <t>Greta Jones</t>
  </si>
  <si>
    <t>Clare Bodak</t>
  </si>
  <si>
    <t>Vicky Cuthbertson</t>
  </si>
  <si>
    <t>Karen Chapman</t>
  </si>
  <si>
    <t>Melanie Riley</t>
  </si>
  <si>
    <t>Lesley Pearce</t>
  </si>
  <si>
    <t>Esther Neal</t>
  </si>
  <si>
    <t>Helen Bell</t>
  </si>
  <si>
    <t>Emma Talbot-Browne</t>
  </si>
  <si>
    <t>Shikha Chattree</t>
  </si>
  <si>
    <t>Catherine Denley</t>
  </si>
  <si>
    <t>Georgina Burke</t>
  </si>
  <si>
    <t>Helen Hunt</t>
  </si>
  <si>
    <t>Andrea Swingler</t>
  </si>
  <si>
    <t>Michele O'Neill-Hall</t>
  </si>
  <si>
    <t>Julie Conlon</t>
  </si>
  <si>
    <t>Kerry Soencer</t>
  </si>
  <si>
    <t>Jane Parnaby</t>
  </si>
  <si>
    <t>Victoria Briggs</t>
  </si>
  <si>
    <t>Victoria Michla</t>
  </si>
  <si>
    <t>Emma Payne</t>
  </si>
  <si>
    <t>Anne Foreman</t>
  </si>
  <si>
    <t>Deborah Pearson</t>
  </si>
  <si>
    <t>Rachael Morrell</t>
  </si>
  <si>
    <t>Claire Twinn</t>
  </si>
  <si>
    <t>Sophia Daoudi-Simison</t>
  </si>
  <si>
    <t>Debra Scott</t>
  </si>
  <si>
    <t>Sally Dack</t>
  </si>
  <si>
    <t>Julie Williams</t>
  </si>
  <si>
    <t>Rebecca May</t>
  </si>
  <si>
    <t>Charlotte Bowes</t>
  </si>
  <si>
    <t>Gayle Musgrave</t>
  </si>
  <si>
    <t>Gail Harbron</t>
  </si>
  <si>
    <t>Jenna Robinson</t>
  </si>
  <si>
    <t>Carol Morrison</t>
  </si>
  <si>
    <t>Victoria Tough</t>
  </si>
  <si>
    <t>Lucy Ward</t>
  </si>
  <si>
    <t>Alexandra Butler</t>
  </si>
  <si>
    <t>Colette Bryce</t>
  </si>
  <si>
    <t>Caroline O'Neill</t>
  </si>
  <si>
    <t>Helen Mackay</t>
  </si>
  <si>
    <t>Sophie Ward</t>
  </si>
  <si>
    <t>Katherine Buckle</t>
  </si>
  <si>
    <t>Maggie Pavlou</t>
  </si>
  <si>
    <t>Jill Rudkin</t>
  </si>
  <si>
    <t>Rosie England</t>
  </si>
  <si>
    <t>Mariana Mouzinho</t>
  </si>
  <si>
    <t>Katherine Dodds</t>
  </si>
  <si>
    <t>Hazel Juggins</t>
  </si>
  <si>
    <t>Lesley Battle</t>
  </si>
  <si>
    <t>Rachel Lauer</t>
  </si>
  <si>
    <t>Hayley Miller</t>
  </si>
  <si>
    <t>Emma Doughty</t>
  </si>
  <si>
    <t>Tracy Hogg</t>
  </si>
  <si>
    <t>Leanne Gillespie</t>
  </si>
  <si>
    <t>Janet Ellis</t>
  </si>
  <si>
    <t>Clare Garside</t>
  </si>
  <si>
    <t>Gail Lowther</t>
  </si>
  <si>
    <t>Sarah Reay</t>
  </si>
  <si>
    <t>Joanne Butterworth</t>
  </si>
  <si>
    <t>Lisa Miller</t>
  </si>
  <si>
    <t>Elaine Robinson</t>
  </si>
  <si>
    <t>Gemma Scott</t>
  </si>
  <si>
    <t>Lynsey Manifold</t>
  </si>
  <si>
    <t>Lorraine Scott</t>
  </si>
  <si>
    <t>Angela Scott</t>
  </si>
  <si>
    <t>Zoey Hawthorne</t>
  </si>
  <si>
    <t>Sonya Young</t>
  </si>
  <si>
    <t>Alison Briggs</t>
  </si>
  <si>
    <t>Heidi Finlay</t>
  </si>
  <si>
    <t>Lydia House</t>
  </si>
  <si>
    <t>Joanne Turnbull</t>
  </si>
  <si>
    <t>Sara Maioli</t>
  </si>
  <si>
    <t>Jo Wallis</t>
  </si>
  <si>
    <t>Angela Richardson</t>
  </si>
  <si>
    <t>Steph Greenwell</t>
  </si>
  <si>
    <t>Joanne Spoors</t>
  </si>
  <si>
    <t>Bridget Broadhurst</t>
  </si>
  <si>
    <t>Emma Prinn</t>
  </si>
  <si>
    <t>Jill Gowan</t>
  </si>
  <si>
    <t>Louise Butchart</t>
  </si>
  <si>
    <t>Laura Mulroy</t>
  </si>
  <si>
    <t>Suzie Keyes</t>
  </si>
  <si>
    <t>Elle Thompson</t>
  </si>
  <si>
    <t>Victoria Blacklock</t>
  </si>
  <si>
    <t>Rachel Hodgson</t>
  </si>
  <si>
    <t>Emma Iley</t>
  </si>
  <si>
    <t>Sarah Thorell</t>
  </si>
  <si>
    <t>Clare Houghton</t>
  </si>
  <si>
    <t>Catherine Scott</t>
  </si>
  <si>
    <t>Joanne Lucking</t>
  </si>
  <si>
    <t>Lisa Grice</t>
  </si>
  <si>
    <t>Helen Johnston</t>
  </si>
  <si>
    <t>Leanne Simpson</t>
  </si>
  <si>
    <t>Maria Simmonds</t>
  </si>
  <si>
    <t>Davina Lonsdale</t>
  </si>
  <si>
    <t>Adele Lonsdale</t>
  </si>
  <si>
    <t>Joanne Downey</t>
  </si>
  <si>
    <t>Carolyne Hargreaves</t>
  </si>
  <si>
    <t>Ashleigh Bodak</t>
  </si>
  <si>
    <t>Jill Young</t>
  </si>
  <si>
    <t>Claire Mumford</t>
  </si>
  <si>
    <t>Angi Effard</t>
  </si>
  <si>
    <t>Helen Lamb</t>
  </si>
  <si>
    <t>Diane Moore</t>
  </si>
  <si>
    <t>Zoe Ritson</t>
  </si>
  <si>
    <t>Cheryl Johnson</t>
  </si>
  <si>
    <t>Linda Dodsworth</t>
  </si>
  <si>
    <t>Debra Thompson</t>
  </si>
  <si>
    <t>Sally Ann Greenwell</t>
  </si>
  <si>
    <t>Jane Bradshaw</t>
  </si>
  <si>
    <t>Megan Webster</t>
  </si>
  <si>
    <t>Juliet Birch-Machin</t>
  </si>
  <si>
    <t>Francesca Form</t>
  </si>
  <si>
    <t>Claire Surrey</t>
  </si>
  <si>
    <t>Nikki Stewart</t>
  </si>
  <si>
    <t>Katharine Wright</t>
  </si>
  <si>
    <t>Liza Croxford</t>
  </si>
  <si>
    <t>Jill Thorpe</t>
  </si>
  <si>
    <t>Caroline Carson</t>
  </si>
  <si>
    <t>Helen Hedley</t>
  </si>
  <si>
    <t>Natasha Alderson-Pollock</t>
  </si>
  <si>
    <t>Keran Hodgson</t>
  </si>
  <si>
    <t>Kerry Young</t>
  </si>
  <si>
    <t>Hayley Lockerbie</t>
  </si>
  <si>
    <t>Susan Carney</t>
  </si>
  <si>
    <t>Heather Wells</t>
  </si>
  <si>
    <t>Jane Turnbull</t>
  </si>
  <si>
    <t>Nichola Charles</t>
  </si>
  <si>
    <t>Sarah Wassell</t>
  </si>
  <si>
    <t>Joanne Wood</t>
  </si>
  <si>
    <t>Louise Laws</t>
  </si>
  <si>
    <t>Helen Williams</t>
  </si>
  <si>
    <t>Dawn Ormston</t>
  </si>
  <si>
    <t>Anne Graham</t>
  </si>
  <si>
    <t>Claire Austin</t>
  </si>
  <si>
    <t>Karen Jones</t>
  </si>
  <si>
    <t>Bola Adisa</t>
  </si>
  <si>
    <t>Laura Gowland</t>
  </si>
  <si>
    <t>Lisa Form</t>
  </si>
  <si>
    <t>Monika Horner</t>
  </si>
  <si>
    <t>Sarah Mitchell</t>
  </si>
  <si>
    <t>Karen Satterley</t>
  </si>
  <si>
    <t>Helen Mullarkey</t>
  </si>
  <si>
    <t>Sharon Burghart</t>
  </si>
  <si>
    <t>Emma Lock</t>
  </si>
  <si>
    <t>Claire Armstrong</t>
  </si>
  <si>
    <t>Claire Peat</t>
  </si>
  <si>
    <t>Jackie Graham</t>
  </si>
  <si>
    <t>Kate Thompson</t>
  </si>
  <si>
    <t>Laura Gibbon</t>
  </si>
  <si>
    <t>Jane Rayson</t>
  </si>
  <si>
    <t>Lisa Kelley</t>
  </si>
  <si>
    <t>Cara Smith</t>
  </si>
  <si>
    <t>Alexandria Roberts</t>
  </si>
  <si>
    <t>Katherine Cross</t>
  </si>
  <si>
    <t>Karin Younger</t>
  </si>
  <si>
    <t>Emma Haggie</t>
  </si>
  <si>
    <t>Susan Wilson</t>
  </si>
  <si>
    <t>Paula McIntosh</t>
  </si>
  <si>
    <t>Lindsey Dover</t>
  </si>
  <si>
    <t>Hayley Turner-Douglass</t>
  </si>
  <si>
    <t>Samantha Sancaster</t>
  </si>
  <si>
    <t>Kate Morris</t>
  </si>
  <si>
    <t>Julie Kirby</t>
  </si>
  <si>
    <t>Kathryn Tarn</t>
  </si>
  <si>
    <t>Kelly Cook</t>
  </si>
  <si>
    <t>Joanne Cutmore</t>
  </si>
  <si>
    <t>Juliet Johanson</t>
  </si>
  <si>
    <t>Sophie Dennis</t>
  </si>
  <si>
    <t>Leanne Parkin</t>
  </si>
  <si>
    <t>Suzy Potter</t>
  </si>
  <si>
    <t>Ashley McCulloch</t>
  </si>
  <si>
    <t>Michelle Lovatt</t>
  </si>
  <si>
    <t>Jemma Grieves</t>
  </si>
  <si>
    <t>Suzanne Davey</t>
  </si>
  <si>
    <t>Danielle Hodgson</t>
  </si>
  <si>
    <t>Lisa Ridley</t>
  </si>
  <si>
    <t>Elaine Brownless</t>
  </si>
  <si>
    <t>Alison Brumwell</t>
  </si>
  <si>
    <t>Kate Taylor</t>
  </si>
  <si>
    <t>Clare Stoker</t>
  </si>
  <si>
    <t>Hannah Seddon</t>
  </si>
  <si>
    <t>Esme Stephenson</t>
  </si>
  <si>
    <t>Sheena Wilkinson</t>
  </si>
  <si>
    <t>Janet Palmer</t>
  </si>
  <si>
    <t>Aileen Scott</t>
  </si>
  <si>
    <t>Louise Miller</t>
  </si>
  <si>
    <t>Sarah Pickett</t>
  </si>
  <si>
    <t>Michelle Armstrong</t>
  </si>
  <si>
    <t>Anna Scott</t>
  </si>
  <si>
    <t>Lynsey Colling</t>
  </si>
  <si>
    <t>Samantha Bruce</t>
  </si>
  <si>
    <t>Emily Barber</t>
  </si>
  <si>
    <t>Lalage Brown</t>
  </si>
  <si>
    <t>Kate Askew</t>
  </si>
  <si>
    <t>Anita Morgan</t>
  </si>
  <si>
    <t>Melanie Armstrong</t>
  </si>
  <si>
    <t>Alice Jordan</t>
  </si>
  <si>
    <t>Rachel Smith</t>
  </si>
  <si>
    <t>Victoria Grace</t>
  </si>
  <si>
    <t>Rebecca Gray</t>
  </si>
  <si>
    <t>Lynne Wake</t>
  </si>
  <si>
    <t>Bev Harvey</t>
  </si>
  <si>
    <t>Debbie Brown</t>
  </si>
  <si>
    <t>Fiona Stephenson</t>
  </si>
  <si>
    <t>Jackie Avery</t>
  </si>
  <si>
    <t>Kim Hardy</t>
  </si>
  <si>
    <t>Christina Mccarroll</t>
  </si>
  <si>
    <t>Sarah Griffiths</t>
  </si>
  <si>
    <t>Abbie Borthwick</t>
  </si>
  <si>
    <t>Debbie Smeatham</t>
  </si>
  <si>
    <t>Lisa Reynolds</t>
  </si>
  <si>
    <t>Fiona Wilson</t>
  </si>
  <si>
    <t>Katherine Chapman</t>
  </si>
  <si>
    <t>Nadine Zimmerlin</t>
  </si>
  <si>
    <t>Vivienne Simpson</t>
  </si>
  <si>
    <t>Laura Banks</t>
  </si>
  <si>
    <t>Rebecca Maddison</t>
  </si>
  <si>
    <t>Jennifer Jennings</t>
  </si>
  <si>
    <t>Kate Richardson</t>
  </si>
  <si>
    <t>Julie Goodwin</t>
  </si>
  <si>
    <t>Angela Robson</t>
  </si>
  <si>
    <t>Mandy Dixon</t>
  </si>
  <si>
    <t>Julia Knapp</t>
  </si>
  <si>
    <t>Rachel Whitley</t>
  </si>
  <si>
    <t>Sarah Connelly</t>
  </si>
  <si>
    <t>Linda Hutcheon</t>
  </si>
  <si>
    <t>Natalia Maggiore</t>
  </si>
  <si>
    <t>Anita Dabbs</t>
  </si>
  <si>
    <t>Clare Lynch</t>
  </si>
  <si>
    <t>Gail Robinson</t>
  </si>
  <si>
    <t>Miriam Hedley</t>
  </si>
  <si>
    <t>Pamela Winn</t>
  </si>
  <si>
    <t>Carol Turner</t>
  </si>
  <si>
    <t>Danielle Clark</t>
  </si>
  <si>
    <t>Enya Killen</t>
  </si>
  <si>
    <t>Clare Roserose</t>
  </si>
  <si>
    <t>Sarah Craggs</t>
  </si>
  <si>
    <t>Julie Spells</t>
  </si>
  <si>
    <t>Anita Hawkins</t>
  </si>
  <si>
    <t>Clare Honeybell</t>
  </si>
  <si>
    <t>Kelly Enderwick</t>
  </si>
  <si>
    <t>Jessica Ho</t>
  </si>
  <si>
    <t>Amanda Lewis</t>
  </si>
  <si>
    <t>Fiona Hurrell</t>
  </si>
  <si>
    <t>Kate McLean</t>
  </si>
  <si>
    <t>Lindsay McMahon</t>
  </si>
  <si>
    <t>Natasha Hepburn</t>
  </si>
  <si>
    <t>Suzanne Gamble</t>
  </si>
  <si>
    <t>Nicola Apperley</t>
  </si>
  <si>
    <t>Kelly Dickinson</t>
  </si>
  <si>
    <t>Susan Reynolds</t>
  </si>
  <si>
    <t>Kat Nicholson</t>
  </si>
  <si>
    <t>Sandra Dodds</t>
  </si>
  <si>
    <t>Pamela Potts</t>
  </si>
  <si>
    <t>Elaine Noakes</t>
  </si>
  <si>
    <t>Annemarie Graham</t>
  </si>
  <si>
    <t>Claire Turner</t>
  </si>
  <si>
    <t>Carol Hutchinson</t>
  </si>
  <si>
    <t>Maxine Ward</t>
  </si>
  <si>
    <t>Dorothy Wallace</t>
  </si>
  <si>
    <t>Monica Dimigen</t>
  </si>
  <si>
    <t>Lesley Falkous</t>
  </si>
  <si>
    <t>Kathryn Angus</t>
  </si>
  <si>
    <t>Kath Simpson</t>
  </si>
  <si>
    <t>Emma Addy</t>
  </si>
  <si>
    <t>Marie Callaghan</t>
  </si>
  <si>
    <t>Emily Burrow</t>
  </si>
  <si>
    <t>Lynne Waugh</t>
  </si>
  <si>
    <t>Lucia Ellman</t>
  </si>
  <si>
    <t>Alison Gould</t>
  </si>
  <si>
    <t>Alison Ghent</t>
  </si>
  <si>
    <t>Harriet Stanway-Gordon</t>
  </si>
  <si>
    <t>Ella Fullard</t>
  </si>
  <si>
    <t>Angela Topping</t>
  </si>
  <si>
    <t>Esther Carr</t>
  </si>
  <si>
    <t>Lorna Winter</t>
  </si>
  <si>
    <t>Hannah Jenner</t>
  </si>
  <si>
    <t>Patty Evans</t>
  </si>
  <si>
    <t>Shirley Toal</t>
  </si>
  <si>
    <t>Carolyne Hobson</t>
  </si>
  <si>
    <t>Clare Henson</t>
  </si>
  <si>
    <t>Justine Moralee</t>
  </si>
  <si>
    <t>Noriko Campbell</t>
  </si>
  <si>
    <t>Teresa Lumsdon</t>
  </si>
  <si>
    <t>Lorraine Wallis</t>
  </si>
  <si>
    <t>Anna Parkin</t>
  </si>
  <si>
    <t>Lizzie Blundell</t>
  </si>
  <si>
    <t>Lindsay Hamilton</t>
  </si>
  <si>
    <t>Claire Wood</t>
  </si>
  <si>
    <t>Angelique Williamson</t>
  </si>
  <si>
    <t>Erica Stephens</t>
  </si>
  <si>
    <t>Gigi Mingstones</t>
  </si>
  <si>
    <t>Vicky Parker</t>
  </si>
  <si>
    <t>Amelia Lynn</t>
  </si>
  <si>
    <t>Sharon Coxon</t>
  </si>
  <si>
    <t>Dawn White</t>
  </si>
  <si>
    <t>Joanne Biddlecombe</t>
  </si>
  <si>
    <t>Jill Holden</t>
  </si>
  <si>
    <t>Bev Robinson</t>
  </si>
  <si>
    <t>Kathleen Tonge</t>
  </si>
  <si>
    <t>Lydia Swan</t>
  </si>
  <si>
    <t>Elizabeth Mitchell</t>
  </si>
  <si>
    <t>Jo Page</t>
  </si>
  <si>
    <t>Jane Baillie</t>
  </si>
  <si>
    <t>Victoria Downes</t>
  </si>
  <si>
    <t>Jane Gibson</t>
  </si>
  <si>
    <t>Carol Thompson</t>
  </si>
  <si>
    <t>Nicola Balfour</t>
  </si>
  <si>
    <t>Judy Blackett</t>
  </si>
  <si>
    <t>Lesley Bennett</t>
  </si>
  <si>
    <t>Katherine Dodd</t>
  </si>
  <si>
    <t>Jane Dowsett</t>
  </si>
  <si>
    <t>Paula Lucy</t>
  </si>
  <si>
    <t>Laura Barker</t>
  </si>
  <si>
    <t>Kelly Dawson</t>
  </si>
  <si>
    <t>Kirsty Mcsween</t>
  </si>
  <si>
    <t>Jen Patterson</t>
  </si>
  <si>
    <t>Emily Connelly</t>
  </si>
  <si>
    <t>Stephanie Knox</t>
  </si>
  <si>
    <t>Jackie Bennett</t>
  </si>
  <si>
    <t>Catherine Robson</t>
  </si>
  <si>
    <t>Nicola Arkley</t>
  </si>
  <si>
    <t>Fiona Shaw</t>
  </si>
  <si>
    <t>Issy Langley</t>
  </si>
  <si>
    <t>Susan Parker</t>
  </si>
  <si>
    <t>Sarah Erlebach</t>
  </si>
  <si>
    <t>Lynn Ailano</t>
  </si>
  <si>
    <t>Helen Laidler</t>
  </si>
  <si>
    <t>Joanne James</t>
  </si>
  <si>
    <t>Janice Long</t>
  </si>
  <si>
    <t>Leanne Watson</t>
  </si>
  <si>
    <t>Donna Cornell</t>
  </si>
  <si>
    <t>Alison Ainsley</t>
  </si>
  <si>
    <t>Tara Rutherford</t>
  </si>
  <si>
    <t>Alison Heslop</t>
  </si>
  <si>
    <t>Julie Cardno</t>
  </si>
  <si>
    <t>Julie Nicholson</t>
  </si>
  <si>
    <t>Alyson Barker</t>
  </si>
  <si>
    <t>Gaynor Burrell</t>
  </si>
  <si>
    <t>Rachael Leisk</t>
  </si>
  <si>
    <t>Fiona Beeston</t>
  </si>
  <si>
    <t>Eileen Walton</t>
  </si>
  <si>
    <t>Shauna O'Neill</t>
  </si>
  <si>
    <t>Amy Burns</t>
  </si>
  <si>
    <t>Karen Worrall</t>
  </si>
  <si>
    <t>Amelia Dakin</t>
  </si>
  <si>
    <t>Helen O'Neil</t>
  </si>
  <si>
    <t>Alyson Weymes</t>
  </si>
  <si>
    <t>Dawn Roxburgh</t>
  </si>
  <si>
    <t>Georgia Weller</t>
  </si>
  <si>
    <t>Catherine Pankhurst</t>
  </si>
  <si>
    <t>Sarah Gibson</t>
  </si>
  <si>
    <t>Cat Gooch</t>
  </si>
  <si>
    <t>Lynne Midgley-Ward</t>
  </si>
  <si>
    <t>Sylvia Eggo</t>
  </si>
  <si>
    <t>Fiona Bootle</t>
  </si>
  <si>
    <t>Emma Cumpson</t>
  </si>
  <si>
    <t>Jeanette Gratton</t>
  </si>
  <si>
    <t>Amy Beierholm</t>
  </si>
  <si>
    <t>Geraldine Tunney</t>
  </si>
  <si>
    <t>Sarah Dingwall</t>
  </si>
  <si>
    <t>Catherine Daymond</t>
  </si>
  <si>
    <t>Deborah Luby</t>
  </si>
  <si>
    <t>Lesley Foster</t>
  </si>
  <si>
    <t>Fiona Bell</t>
  </si>
  <si>
    <t>Louise Meyer</t>
  </si>
  <si>
    <t>Lauren Rutherford</t>
  </si>
  <si>
    <t>Kay Carrick</t>
  </si>
  <si>
    <t>Rebecca Ramsden</t>
  </si>
  <si>
    <t>Rachel McCracken</t>
  </si>
  <si>
    <t>Victoria Douglass</t>
  </si>
  <si>
    <t>Caroline Smith</t>
  </si>
  <si>
    <t>Judith Errington</t>
  </si>
  <si>
    <t>Theresa Owens</t>
  </si>
  <si>
    <t>Jennifer Stewart</t>
  </si>
  <si>
    <t>Val Barella</t>
  </si>
  <si>
    <t>Marzena Marzec</t>
  </si>
  <si>
    <t>Fiona McGargill</t>
  </si>
  <si>
    <t>Nadine Newby</t>
  </si>
  <si>
    <t>Judith Gibb</t>
  </si>
  <si>
    <t>Dawn Flint</t>
  </si>
  <si>
    <t>Ann Bishop</t>
  </si>
  <si>
    <t>Karen Pearson</t>
  </si>
  <si>
    <t>Joanne Ward</t>
  </si>
  <si>
    <t>Aileen Conlon</t>
  </si>
  <si>
    <t>Justyna Suchostawska</t>
  </si>
  <si>
    <t>Catherine Williams</t>
  </si>
  <si>
    <t>Julie Nowlin</t>
  </si>
  <si>
    <t>Sarah Collins</t>
  </si>
  <si>
    <t>Gillian Milne</t>
  </si>
  <si>
    <t>Rachel Williams</t>
  </si>
  <si>
    <t>Cheryl Charlton</t>
  </si>
  <si>
    <t>Lesley Ransome</t>
  </si>
  <si>
    <t>Janet Scott</t>
  </si>
  <si>
    <t>Elizabeth Lamb</t>
  </si>
  <si>
    <t>Helen Johnstone</t>
  </si>
  <si>
    <t>Angela Foster</t>
  </si>
  <si>
    <t>Abbie Russell</t>
  </si>
  <si>
    <t>Michelle Allan</t>
  </si>
  <si>
    <t>Vicky Tron</t>
  </si>
  <si>
    <t>Marian O'Leary</t>
  </si>
  <si>
    <t>Andrea Taylor</t>
  </si>
  <si>
    <t>Cheryl Smith</t>
  </si>
  <si>
    <t>Grace Holt</t>
  </si>
  <si>
    <t>Michelle Nicol</t>
  </si>
  <si>
    <t>Sue Ho</t>
  </si>
  <si>
    <t>Natasha Tyrwhitt-Drake</t>
  </si>
  <si>
    <t>Ann Rush</t>
  </si>
  <si>
    <t>Liz Coleby</t>
  </si>
  <si>
    <t>Helen Wilson</t>
  </si>
  <si>
    <t>Laura Grundy</t>
  </si>
  <si>
    <t>Rye Middleton</t>
  </si>
  <si>
    <t>Judith Slocombe</t>
  </si>
  <si>
    <t>Christine Turner</t>
  </si>
  <si>
    <t>Andria Swindle</t>
  </si>
  <si>
    <t>Michelle Mustard</t>
  </si>
  <si>
    <t>Mary Martin</t>
  </si>
  <si>
    <t>Sarah Berry</t>
  </si>
  <si>
    <t>Zoe Jameson</t>
  </si>
  <si>
    <t>Sue Cuthbertson</t>
  </si>
  <si>
    <t>Helen White</t>
  </si>
  <si>
    <t>Sarah Landsbury</t>
  </si>
  <si>
    <t>Sue Barnes</t>
  </si>
  <si>
    <t>Jane Quinn</t>
  </si>
  <si>
    <t>Helen Hitchen</t>
  </si>
  <si>
    <t>Stella Hudson</t>
  </si>
  <si>
    <t>Victoria O'Neil</t>
  </si>
  <si>
    <t>Jennifer Cuthbertson</t>
  </si>
  <si>
    <t>Kirsten Fenwick</t>
  </si>
  <si>
    <t>Rebecca Gilmore</t>
  </si>
  <si>
    <t>Jane Robson</t>
  </si>
  <si>
    <t>Helena Elliott</t>
  </si>
  <si>
    <t>Helen Pratt</t>
  </si>
  <si>
    <t>Catherine Loftus</t>
  </si>
  <si>
    <t>Helen Whitmore</t>
  </si>
  <si>
    <t>Rosemary Finn</t>
  </si>
  <si>
    <t>Debbie Ringer</t>
  </si>
  <si>
    <t>Sarah Taylor</t>
  </si>
  <si>
    <t>Karin Laybourne</t>
  </si>
  <si>
    <t>Debbie Brien</t>
  </si>
  <si>
    <t>Ann Smith</t>
  </si>
  <si>
    <t>Tracey Wright</t>
  </si>
  <si>
    <t>Debra Brennan</t>
  </si>
  <si>
    <t>Samantha Freeman</t>
  </si>
  <si>
    <t>Lesley Adams</t>
  </si>
  <si>
    <t>Eileen Armstrong</t>
  </si>
  <si>
    <t>Janette Kilgour</t>
  </si>
  <si>
    <t>Josie Phillips</t>
  </si>
  <si>
    <t>Melanie Preece</t>
  </si>
  <si>
    <t>Beverley Petch</t>
  </si>
  <si>
    <t>Lisa Owen</t>
  </si>
  <si>
    <t>Maria Lawson</t>
  </si>
  <si>
    <t>Sarah Tweedy</t>
  </si>
  <si>
    <t>Caroline Lawther</t>
  </si>
  <si>
    <t>Tracy Bradburn</t>
  </si>
  <si>
    <t>Natalie Torbett</t>
  </si>
  <si>
    <t>Wendy Littlewood</t>
  </si>
  <si>
    <t>Helen Linton</t>
  </si>
  <si>
    <t>Jayne Oliver</t>
  </si>
  <si>
    <t>Kathryn Clark</t>
  </si>
  <si>
    <t>Penny Ransom</t>
  </si>
  <si>
    <t>Jennifer Smith</t>
  </si>
  <si>
    <t>Karen Parker</t>
  </si>
  <si>
    <t>Lynn Peacock</t>
  </si>
  <si>
    <t>Nicole Westmarland</t>
  </si>
  <si>
    <t>Lucy Mead</t>
  </si>
  <si>
    <t>Ann West</t>
  </si>
  <si>
    <t>Danielle Richardson</t>
  </si>
  <si>
    <t>Julie Foley</t>
  </si>
  <si>
    <t>Georgia Maya Callander</t>
  </si>
  <si>
    <t>Janet Akrami</t>
  </si>
  <si>
    <t>Alison Cooper</t>
  </si>
  <si>
    <t>Ruth Mann</t>
  </si>
  <si>
    <t>Julie Kellett</t>
  </si>
  <si>
    <t>Annette Thompson</t>
  </si>
  <si>
    <t>Maria Lindsay</t>
  </si>
  <si>
    <t>Amanda de Lussey</t>
  </si>
  <si>
    <t>Heather Ince</t>
  </si>
  <si>
    <t>Teresa Dunnett</t>
  </si>
  <si>
    <t>Tamsin Chapman</t>
  </si>
  <si>
    <t>Natalie Cavanagh</t>
  </si>
  <si>
    <t>Wendy Mustard</t>
  </si>
  <si>
    <t>Liam Taylor</t>
  </si>
  <si>
    <t>Fred Davies</t>
  </si>
  <si>
    <t>Michael Stott</t>
  </si>
  <si>
    <t>Robin Hulme</t>
  </si>
  <si>
    <t>Thomas Backhouse</t>
  </si>
  <si>
    <t>Paul Robson</t>
  </si>
  <si>
    <t>Bryan Potts</t>
  </si>
  <si>
    <t>Luke Adams</t>
  </si>
  <si>
    <t>Alex Seed</t>
  </si>
  <si>
    <t>Darren Purvis</t>
  </si>
  <si>
    <t>Daniel Sherliker</t>
  </si>
  <si>
    <t>Tim Jones</t>
  </si>
  <si>
    <t>Graeme Watt</t>
  </si>
  <si>
    <t>Steven Medd</t>
  </si>
  <si>
    <t>Stephen Magrath</t>
  </si>
  <si>
    <t>Louis Head</t>
  </si>
  <si>
    <t>Mark Kearney</t>
  </si>
  <si>
    <t>Simon Mowbray</t>
  </si>
  <si>
    <t>Sam Thurlbeck</t>
  </si>
  <si>
    <t>Georgie Hebdon</t>
  </si>
  <si>
    <t>Michael Parkinson</t>
  </si>
  <si>
    <t>Matt Walker</t>
  </si>
  <si>
    <t>Jonathan Boxshall</t>
  </si>
  <si>
    <t>Stephen Gibson</t>
  </si>
  <si>
    <t>Sean Mennim</t>
  </si>
  <si>
    <t>Phil Ray</t>
  </si>
  <si>
    <t>Michael Littlewood</t>
  </si>
  <si>
    <t>Michael Edwards</t>
  </si>
  <si>
    <t>Joel Birks</t>
  </si>
  <si>
    <t>Gareth Mason</t>
  </si>
  <si>
    <t>Patrick Houghton</t>
  </si>
  <si>
    <t>Paul O'Mara</t>
  </si>
  <si>
    <t>Jack Brown</t>
  </si>
  <si>
    <t>Daniel Curwen</t>
  </si>
  <si>
    <t>Craig Hodgson</t>
  </si>
  <si>
    <t>Jonathan Law</t>
  </si>
  <si>
    <t>Henry Madden</t>
  </si>
  <si>
    <t>Stuart Ord</t>
  </si>
  <si>
    <t>Lindsay McEwan</t>
  </si>
  <si>
    <t>Kris Axon</t>
  </si>
  <si>
    <t>Gavin Mulvaney</t>
  </si>
  <si>
    <t>James Leiper</t>
  </si>
  <si>
    <t>Mark Anderson</t>
  </si>
  <si>
    <t>Chris Lines</t>
  </si>
  <si>
    <t>Karl Bryce</t>
  </si>
  <si>
    <t>David Wiseman</t>
  </si>
  <si>
    <t>James Young</t>
  </si>
  <si>
    <t>Daniel Harrison-Croft</t>
  </si>
  <si>
    <t>Jeremy Pearson</t>
  </si>
  <si>
    <t>Anthony Falcon</t>
  </si>
  <si>
    <t>Ciaran Foster</t>
  </si>
  <si>
    <t>Darren Stoker</t>
  </si>
  <si>
    <t>Kallum Moses</t>
  </si>
  <si>
    <t>Martin Gleghorn</t>
  </si>
  <si>
    <t>Glen Rae</t>
  </si>
  <si>
    <t>Kevin Johnson</t>
  </si>
  <si>
    <t>Rob King</t>
  </si>
  <si>
    <t>Jonathan Dickson</t>
  </si>
  <si>
    <t>Jonathon Archer</t>
  </si>
  <si>
    <t>Andy Graham</t>
  </si>
  <si>
    <t>Paul Green</t>
  </si>
  <si>
    <t>Steven Gordon</t>
  </si>
  <si>
    <t>Joe Inns</t>
  </si>
  <si>
    <t>Philip Lancaster</t>
  </si>
  <si>
    <t>David Lash</t>
  </si>
  <si>
    <t>Robby Barkley</t>
  </si>
  <si>
    <t>Gary Dack</t>
  </si>
  <si>
    <t>Matthew Burton</t>
  </si>
  <si>
    <t>Graeme Pullan</t>
  </si>
  <si>
    <t>Nick Newby</t>
  </si>
  <si>
    <t>David Grimes</t>
  </si>
  <si>
    <t>Chris Graham</t>
  </si>
  <si>
    <t>Ian Butler</t>
  </si>
  <si>
    <t>Philip Atkinson</t>
  </si>
  <si>
    <t>Paul Robinson</t>
  </si>
  <si>
    <t>David Shields</t>
  </si>
  <si>
    <t>Ar Renwick</t>
  </si>
  <si>
    <t>Paddy Mcshane</t>
  </si>
  <si>
    <t>Ben Hall</t>
  </si>
  <si>
    <t>Adrian Wilson</t>
  </si>
  <si>
    <t>Matt Diment</t>
  </si>
  <si>
    <t>Chris Leach</t>
  </si>
  <si>
    <t>Tom Dowling</t>
  </si>
  <si>
    <t>Alasdair Tatham</t>
  </si>
  <si>
    <t>Neil Ward</t>
  </si>
  <si>
    <t>Paul Noble</t>
  </si>
  <si>
    <t>Roland Brown</t>
  </si>
  <si>
    <t>Matty Tomlinson</t>
  </si>
  <si>
    <t>Marc Waters</t>
  </si>
  <si>
    <t>Simon Atkins</t>
  </si>
  <si>
    <t>Paul O'Neil</t>
  </si>
  <si>
    <t>Joe Miller</t>
  </si>
  <si>
    <t>Damian Chandler</t>
  </si>
  <si>
    <t>David Bradburn</t>
  </si>
  <si>
    <t>Keith Roll</t>
  </si>
  <si>
    <t>Simon Clough</t>
  </si>
  <si>
    <t>Keith Robertshaw</t>
  </si>
  <si>
    <t>Joel Birch-Machin</t>
  </si>
  <si>
    <t>Dean Barrass</t>
  </si>
  <si>
    <t>Dan Tobin</t>
  </si>
  <si>
    <t>Fraser Kerr</t>
  </si>
  <si>
    <t>Karl Maguire</t>
  </si>
  <si>
    <t>Cliff Veitch</t>
  </si>
  <si>
    <t>Paul Redman</t>
  </si>
  <si>
    <t>Alex Burn</t>
  </si>
  <si>
    <t>Danny Wade</t>
  </si>
  <si>
    <t>Thomas Tinsley</t>
  </si>
  <si>
    <t>Mick Mingstones</t>
  </si>
  <si>
    <t>Daniel O'Callaghan</t>
  </si>
  <si>
    <t>Iain Dalby</t>
  </si>
  <si>
    <t>Steven Graham</t>
  </si>
  <si>
    <t>Lloyd Forster</t>
  </si>
  <si>
    <t>Paul Taylor</t>
  </si>
  <si>
    <t>Graeme Swaddle</t>
  </si>
  <si>
    <t>David Seales</t>
  </si>
  <si>
    <t>Neil Wallbank</t>
  </si>
  <si>
    <t>Steven Lonsdale</t>
  </si>
  <si>
    <t>Luke Dickinson</t>
  </si>
  <si>
    <t>Jaxon Douglass</t>
  </si>
  <si>
    <t>Nick Daggett</t>
  </si>
  <si>
    <t>Darren McBain</t>
  </si>
  <si>
    <t>Ian Mcalpine</t>
  </si>
  <si>
    <t>Richard Barker</t>
  </si>
  <si>
    <t>Ben Melia</t>
  </si>
  <si>
    <t>Duncan Falconer</t>
  </si>
  <si>
    <t>Martyn Gammidge</t>
  </si>
  <si>
    <t>Ian Hedley</t>
  </si>
  <si>
    <t>Steven Bell</t>
  </si>
  <si>
    <t>Jay Meston</t>
  </si>
  <si>
    <t>Carl Mowatt</t>
  </si>
  <si>
    <t>Robert Rhodes</t>
  </si>
  <si>
    <t>Paul O'Brien</t>
  </si>
  <si>
    <t>Andy Young</t>
  </si>
  <si>
    <t>Mike Waring</t>
  </si>
  <si>
    <t>David Slane</t>
  </si>
  <si>
    <t>Peter Ollivere</t>
  </si>
  <si>
    <t>Iain Jones</t>
  </si>
  <si>
    <t>Will Broadhurst</t>
  </si>
  <si>
    <t>Simon Pickering</t>
  </si>
  <si>
    <t>John Dodds</t>
  </si>
  <si>
    <t>Matty Down</t>
  </si>
  <si>
    <t>Steven French</t>
  </si>
  <si>
    <t>Matthew Cooke</t>
  </si>
  <si>
    <t>Ray Smedley</t>
  </si>
  <si>
    <t>David James</t>
  </si>
  <si>
    <t>Luke Green</t>
  </si>
  <si>
    <t>Richard Bickerton</t>
  </si>
  <si>
    <t>Stephen Brown</t>
  </si>
  <si>
    <t>Robert Willers</t>
  </si>
  <si>
    <t>Robert Young</t>
  </si>
  <si>
    <t>Iain Summers</t>
  </si>
  <si>
    <t>Geoff Farrow</t>
  </si>
  <si>
    <t>John McGill</t>
  </si>
  <si>
    <t>Mark Thompson</t>
  </si>
  <si>
    <t>Neil Cummings</t>
  </si>
  <si>
    <t>Simon Wells</t>
  </si>
  <si>
    <t>Daniel Fenwick</t>
  </si>
  <si>
    <t>Stephen Waistell</t>
  </si>
  <si>
    <t>John Clarke</t>
  </si>
  <si>
    <t>Peter John Mullarkey</t>
  </si>
  <si>
    <t>David Tague</t>
  </si>
  <si>
    <t>Martin Fairbairn</t>
  </si>
  <si>
    <t>Gregory Smith</t>
  </si>
  <si>
    <t>Steve Gilder</t>
  </si>
  <si>
    <t>Shaun Reay</t>
  </si>
  <si>
    <t>Christopher Hudson</t>
  </si>
  <si>
    <t>Mungai Wairia</t>
  </si>
  <si>
    <t>Callum Wilson</t>
  </si>
  <si>
    <t>Ian Swanston</t>
  </si>
  <si>
    <t>Jon Dodds</t>
  </si>
  <si>
    <t>John Younger</t>
  </si>
  <si>
    <t>Lewis Nagel</t>
  </si>
  <si>
    <t>Steve Dobby</t>
  </si>
  <si>
    <t>Shaun Roberts</t>
  </si>
  <si>
    <t>Adrian Roberts</t>
  </si>
  <si>
    <t>Craig Mulvaney</t>
  </si>
  <si>
    <t>Jonathan Gardner</t>
  </si>
  <si>
    <t>Marc Pearson</t>
  </si>
  <si>
    <t>Andrew Heaviside</t>
  </si>
  <si>
    <t>Lee Coulson</t>
  </si>
  <si>
    <t>Guy Mills</t>
  </si>
  <si>
    <t>Keith Holden</t>
  </si>
  <si>
    <t>Oliver Williams</t>
  </si>
  <si>
    <t>Darren Robinson</t>
  </si>
  <si>
    <t>David Francis</t>
  </si>
  <si>
    <t>Dean Phillips</t>
  </si>
  <si>
    <t>Stephen Reynolds</t>
  </si>
  <si>
    <t>Glen Cooper</t>
  </si>
  <si>
    <t>Gary Weir</t>
  </si>
  <si>
    <t>Craig Tomlinson</t>
  </si>
  <si>
    <t>Kris Allen</t>
  </si>
  <si>
    <t>Ian Simmonds</t>
  </si>
  <si>
    <t>John Rawling</t>
  </si>
  <si>
    <t>Chris Pickersgill</t>
  </si>
  <si>
    <t>Roger Mosedale</t>
  </si>
  <si>
    <t>Stephen Buston</t>
  </si>
  <si>
    <t>Scott McEntee</t>
  </si>
  <si>
    <t>Neil Morris</t>
  </si>
  <si>
    <t>Garry Brooks</t>
  </si>
  <si>
    <t>Kevin Carrahar</t>
  </si>
  <si>
    <t>Stephen Duthie</t>
  </si>
  <si>
    <t>Shaun Morris</t>
  </si>
  <si>
    <t>Michael Thornton</t>
  </si>
  <si>
    <t>Paul Agnew</t>
  </si>
  <si>
    <t>Andrew Walton</t>
  </si>
  <si>
    <t>Dan Lawson</t>
  </si>
  <si>
    <t>Paul Wassell</t>
  </si>
  <si>
    <t>Phil Frampton</t>
  </si>
  <si>
    <t>Andrew Softley</t>
  </si>
  <si>
    <t>Robert Parker</t>
  </si>
  <si>
    <t>Stephen Anderton</t>
  </si>
  <si>
    <t>Chris Pearce</t>
  </si>
  <si>
    <t>Shaun Thompson</t>
  </si>
  <si>
    <t>Anthony Richardson</t>
  </si>
  <si>
    <t>Clint Robertson</t>
  </si>
  <si>
    <t>Lawrence Hutchinson</t>
  </si>
  <si>
    <t>Chris Duke</t>
  </si>
  <si>
    <t>Ivan Thorn</t>
  </si>
  <si>
    <t>Nik Corton</t>
  </si>
  <si>
    <t>Stephen Wilburn</t>
  </si>
  <si>
    <t>Andrew Hawthorne</t>
  </si>
  <si>
    <t>Aaron Day</t>
  </si>
  <si>
    <t>Paul West</t>
  </si>
  <si>
    <t>Matthew Gwilym</t>
  </si>
  <si>
    <t>Craig Lamb</t>
  </si>
  <si>
    <t>Mark Rudkin</t>
  </si>
  <si>
    <t>John Richardson</t>
  </si>
  <si>
    <t>Jonathan Smith</t>
  </si>
  <si>
    <t>Huw Parry</t>
  </si>
  <si>
    <t>Keith Anderson</t>
  </si>
  <si>
    <t>David Simm</t>
  </si>
  <si>
    <t>Paul Colling</t>
  </si>
  <si>
    <t>Justin Turner</t>
  </si>
  <si>
    <t>Phillip Nevin</t>
  </si>
  <si>
    <t>Barry Cornell</t>
  </si>
  <si>
    <t>David Lydall</t>
  </si>
  <si>
    <t>Luke Aston</t>
  </si>
  <si>
    <t>David Heron</t>
  </si>
  <si>
    <t>Kevin Crutwell</t>
  </si>
  <si>
    <t>Malcolm Fallow</t>
  </si>
  <si>
    <t>James Leitch</t>
  </si>
  <si>
    <t>Tony Norman</t>
  </si>
  <si>
    <t>Colin Henry</t>
  </si>
  <si>
    <t>Tony Brown</t>
  </si>
  <si>
    <t>Mark Banks</t>
  </si>
  <si>
    <t>Darren Wilkinson</t>
  </si>
  <si>
    <t>Jamie Gould</t>
  </si>
  <si>
    <t>Nick Hughes</t>
  </si>
  <si>
    <t>Bill Wilson</t>
  </si>
  <si>
    <t>Paul Humphreys</t>
  </si>
  <si>
    <t>Lee Lumsden</t>
  </si>
  <si>
    <t>Paul White</t>
  </si>
  <si>
    <t>David Lyall</t>
  </si>
  <si>
    <t>Chris Gowland</t>
  </si>
  <si>
    <t>David Legg</t>
  </si>
  <si>
    <t>Peter Foreman</t>
  </si>
  <si>
    <t>Raymond Maddison</t>
  </si>
  <si>
    <t>John Bean</t>
  </si>
  <si>
    <t>Lee Nicholson</t>
  </si>
  <si>
    <t>Michael Broadhurst</t>
  </si>
  <si>
    <t>Seb Kazemi</t>
  </si>
  <si>
    <t>Richard Howey</t>
  </si>
  <si>
    <t>Jeremy Ellman</t>
  </si>
  <si>
    <t>Matt Offer</t>
  </si>
  <si>
    <t>Angus Allsop</t>
  </si>
  <si>
    <t>Wayne Dornan</t>
  </si>
  <si>
    <t>David Bishop</t>
  </si>
  <si>
    <t>Chris McCabe</t>
  </si>
  <si>
    <t>Steve Outterside</t>
  </si>
  <si>
    <t>Danny Gilholme</t>
  </si>
  <si>
    <t>Peter Coyle</t>
  </si>
  <si>
    <t>Ian Judd</t>
  </si>
  <si>
    <t>Alan Simpson</t>
  </si>
  <si>
    <t>David Bradley</t>
  </si>
  <si>
    <t>Jalal Amin</t>
  </si>
  <si>
    <t>Steve Dodsworth</t>
  </si>
  <si>
    <t>Jonny Peters</t>
  </si>
  <si>
    <t>Ian Harbron</t>
  </si>
  <si>
    <t>Graham Wood</t>
  </si>
  <si>
    <t>Tom Davies</t>
  </si>
  <si>
    <t>Jonathan Wallace</t>
  </si>
  <si>
    <t>Alan Unsworth</t>
  </si>
  <si>
    <t>Wayne Thexton</t>
  </si>
  <si>
    <t>David Grout</t>
  </si>
  <si>
    <t>Grahame Ross</t>
  </si>
  <si>
    <t>Martin Welsh</t>
  </si>
  <si>
    <t>Kevin Stewart</t>
  </si>
  <si>
    <t>Thomas Coulson</t>
  </si>
  <si>
    <t>Frankie Naughton</t>
  </si>
  <si>
    <t>Chris Clarke</t>
  </si>
  <si>
    <t>Ian Bullock</t>
  </si>
  <si>
    <t>John Beckham</t>
  </si>
  <si>
    <t>Steve Wilson</t>
  </si>
  <si>
    <t>John Goldsmith</t>
  </si>
  <si>
    <t>Alan Moon</t>
  </si>
  <si>
    <t>Jeff Tweedy</t>
  </si>
  <si>
    <t>Michael Robson</t>
  </si>
  <si>
    <t>Steven Chapman</t>
  </si>
  <si>
    <t>Steven Idle</t>
  </si>
  <si>
    <t>David Hedley</t>
  </si>
  <si>
    <t>Richard Slack</t>
  </si>
  <si>
    <t>Stuart Moor</t>
  </si>
  <si>
    <t>Chris Cummings</t>
  </si>
  <si>
    <t>David Stamp</t>
  </si>
  <si>
    <t>Michael McMullan</t>
  </si>
  <si>
    <t>Chris Baldwin</t>
  </si>
  <si>
    <t>Barry Marshall</t>
  </si>
  <si>
    <t>Justin Eger</t>
  </si>
  <si>
    <t>Kris Maughan</t>
  </si>
  <si>
    <t>Stephen Mackin</t>
  </si>
  <si>
    <t>Andrew McGregor</t>
  </si>
  <si>
    <t>Jack Hawkins</t>
  </si>
  <si>
    <t>Nicholas Charlton</t>
  </si>
  <si>
    <t>Christopher Smith</t>
  </si>
  <si>
    <t>Gary Walsh</t>
  </si>
  <si>
    <t>David Morrell</t>
  </si>
  <si>
    <t>Neil Young</t>
  </si>
  <si>
    <t>Gavin Lambert</t>
  </si>
  <si>
    <t>Chris Harvey</t>
  </si>
  <si>
    <t>Carl Wilkie</t>
  </si>
  <si>
    <t>David Oxlade</t>
  </si>
  <si>
    <t>Alexey Vasilyev</t>
  </si>
  <si>
    <t>Scott Jobson</t>
  </si>
  <si>
    <t>Tony Ward</t>
  </si>
  <si>
    <t>David Norman</t>
  </si>
  <si>
    <t>David Harrison</t>
  </si>
  <si>
    <t>Jake Gibson</t>
  </si>
  <si>
    <t>Matthew Carr</t>
  </si>
  <si>
    <t>Tony Walker</t>
  </si>
  <si>
    <t>Kris Lockney</t>
  </si>
  <si>
    <t>Keith Tilmouth</t>
  </si>
  <si>
    <t>Nick Butchart</t>
  </si>
  <si>
    <t>Christopher Anderson</t>
  </si>
  <si>
    <t>Grant Lawson</t>
  </si>
  <si>
    <t>Steve Jones</t>
  </si>
  <si>
    <t>Andrew Featherstone</t>
  </si>
  <si>
    <t>Paul Griffin</t>
  </si>
  <si>
    <t>Chris Hewitson</t>
  </si>
  <si>
    <t>Chris Day</t>
  </si>
  <si>
    <t>Gary McDonald</t>
  </si>
  <si>
    <t>Daniel Callaghan</t>
  </si>
  <si>
    <t>Barry Gordon</t>
  </si>
  <si>
    <t>David Webster</t>
  </si>
  <si>
    <t>Lee James</t>
  </si>
  <si>
    <t>Stuart Paul</t>
  </si>
  <si>
    <t>Christopher Johnson</t>
  </si>
  <si>
    <t>Aub Form</t>
  </si>
  <si>
    <t>Paul Jackson</t>
  </si>
  <si>
    <t>Peter Longmore</t>
  </si>
  <si>
    <t>Gary Byers</t>
  </si>
  <si>
    <t>Michael Barrett</t>
  </si>
  <si>
    <t>Malcolm Sygrove</t>
  </si>
  <si>
    <t>James Croft</t>
  </si>
  <si>
    <t>Michael Potter</t>
  </si>
  <si>
    <t>David Ailano</t>
  </si>
  <si>
    <t>Ian Scott</t>
  </si>
  <si>
    <t>Philip Winetroube</t>
  </si>
  <si>
    <t>Neil O'Brien</t>
  </si>
  <si>
    <t>Graham White</t>
  </si>
  <si>
    <t>Ged Thompson</t>
  </si>
  <si>
    <t>Jason Speed</t>
  </si>
  <si>
    <t>Mark Harris</t>
  </si>
  <si>
    <t>Julian Sheriff</t>
  </si>
  <si>
    <t>John Tinn</t>
  </si>
  <si>
    <t>Paul Lewins</t>
  </si>
  <si>
    <t>Mark Hancill</t>
  </si>
  <si>
    <t>Will Seager Rooke</t>
  </si>
  <si>
    <t>Andrew Davies</t>
  </si>
  <si>
    <t>Bill Peacock</t>
  </si>
  <si>
    <t>Ian Kille</t>
  </si>
  <si>
    <t>Michael Gifford</t>
  </si>
  <si>
    <t>Paul Hargreaves</t>
  </si>
  <si>
    <t>Kevin Robson</t>
  </si>
  <si>
    <t>Ian Morgan</t>
  </si>
  <si>
    <t>David Foster</t>
  </si>
  <si>
    <t>Richard Wright</t>
  </si>
  <si>
    <t>John Robinson</t>
  </si>
  <si>
    <t>Graeme Musson</t>
  </si>
  <si>
    <t>Pete Akiens</t>
  </si>
  <si>
    <t>Ben Jackson</t>
  </si>
  <si>
    <t>Jon Dunningham</t>
  </si>
  <si>
    <t>Gavin Teasdale</t>
  </si>
  <si>
    <t>Alan Scott</t>
  </si>
  <si>
    <t>Andy Pike</t>
  </si>
  <si>
    <t>Daniel Wilkinson</t>
  </si>
  <si>
    <t>David Larkin</t>
  </si>
  <si>
    <t>Donn Harris</t>
  </si>
  <si>
    <t>Peter Yorston</t>
  </si>
  <si>
    <t>Andrew Cummings</t>
  </si>
  <si>
    <t>James Prescott</t>
  </si>
  <si>
    <t>Andrew Brown</t>
  </si>
  <si>
    <t>Garry Scrafton</t>
  </si>
  <si>
    <t>David Falkous</t>
  </si>
  <si>
    <t>Lee Anderson</t>
  </si>
  <si>
    <t>Phil Swinburn</t>
  </si>
  <si>
    <t>Stuart Gordon</t>
  </si>
  <si>
    <t>Richard Pearson</t>
  </si>
  <si>
    <t>William Gordon</t>
  </si>
  <si>
    <t>Tom Moffett</t>
  </si>
  <si>
    <t>Christopher (kit) Erlebach</t>
  </si>
  <si>
    <t>Richard Humphries</t>
  </si>
  <si>
    <t>Simon Snowdon</t>
  </si>
  <si>
    <t>Paul Hutchinson</t>
  </si>
  <si>
    <t>Peter Cross</t>
  </si>
  <si>
    <t>Al Storey</t>
  </si>
  <si>
    <t>Liam Wood</t>
  </si>
  <si>
    <t>David Money</t>
  </si>
  <si>
    <t>Sean McMullan</t>
  </si>
  <si>
    <t>Jason Scott</t>
  </si>
  <si>
    <t>Pete Chapman</t>
  </si>
  <si>
    <t>Robin Clough</t>
  </si>
  <si>
    <t>Joe Bradford</t>
  </si>
  <si>
    <t>Martyn Collins</t>
  </si>
  <si>
    <t>Mark Slane</t>
  </si>
  <si>
    <t>Michael Albert</t>
  </si>
  <si>
    <t>Graeme Towers</t>
  </si>
  <si>
    <t>Phil Carr</t>
  </si>
  <si>
    <t>Nick Whitley</t>
  </si>
  <si>
    <t>Terry Owens</t>
  </si>
  <si>
    <t>Mick Skirving</t>
  </si>
  <si>
    <t>Gavin Mills</t>
  </si>
  <si>
    <t>Craig Walker</t>
  </si>
  <si>
    <t>Mick Common</t>
  </si>
  <si>
    <t>Paul Blackett</t>
  </si>
  <si>
    <t>Sean Battle</t>
  </si>
  <si>
    <t>Matt Woodley</t>
  </si>
  <si>
    <t>Quentin Smith</t>
  </si>
  <si>
    <t>Simon Franklin</t>
  </si>
  <si>
    <t>Christopher Hetherington</t>
  </si>
  <si>
    <t>Chris Oldfield</t>
  </si>
  <si>
    <t>Gerard Harrison</t>
  </si>
  <si>
    <t>Paul Beal</t>
  </si>
  <si>
    <t>Hamish Laishley</t>
  </si>
  <si>
    <t>Alan Dunning</t>
  </si>
  <si>
    <t>Robert Kirby</t>
  </si>
  <si>
    <t>Graham Jones</t>
  </si>
  <si>
    <t>David Little</t>
  </si>
  <si>
    <t>Mark Aspin</t>
  </si>
  <si>
    <t>Paul Blacklock</t>
  </si>
  <si>
    <t>Stephen Ellis</t>
  </si>
  <si>
    <t>Ian Lucas</t>
  </si>
  <si>
    <t>Michael Sybenga</t>
  </si>
  <si>
    <t>Jonathan Swingler</t>
  </si>
  <si>
    <t>Michael Docherty</t>
  </si>
  <si>
    <t>David Ferguson</t>
  </si>
  <si>
    <t>Keith Flinn</t>
  </si>
  <si>
    <t>Daniel Trotter</t>
  </si>
  <si>
    <t>Neil Uren</t>
  </si>
  <si>
    <t>Robert Stobbs</t>
  </si>
  <si>
    <t>Keith Swan</t>
  </si>
  <si>
    <t>Alan Johnson</t>
  </si>
  <si>
    <t>Dan Reavley</t>
  </si>
  <si>
    <t>David Johnstone</t>
  </si>
  <si>
    <t>Andrew Wilson</t>
  </si>
  <si>
    <t>Ron Forster</t>
  </si>
  <si>
    <t>Ian Young</t>
  </si>
  <si>
    <t>Dave Lockney</t>
  </si>
  <si>
    <t>Stephen Manifold</t>
  </si>
  <si>
    <t>Tim Hildreth</t>
  </si>
  <si>
    <t>Glenn Thomas</t>
  </si>
  <si>
    <t>Simon Turnbull</t>
  </si>
  <si>
    <t>John Davidson</t>
  </si>
  <si>
    <t>Peter Harris</t>
  </si>
  <si>
    <t>Richard Scott</t>
  </si>
  <si>
    <t>Chris Barnwell</t>
  </si>
  <si>
    <t>Mike Hooper</t>
  </si>
  <si>
    <t>Franz Luke Licaros</t>
  </si>
  <si>
    <t>Dominik Suchostawski</t>
  </si>
  <si>
    <t>Colin Storey</t>
  </si>
  <si>
    <t>Andrew Manning</t>
  </si>
  <si>
    <t>Johnny Lindstedt</t>
  </si>
  <si>
    <t>David Punshon</t>
  </si>
  <si>
    <t>Colin Mcgarrity</t>
  </si>
  <si>
    <t>Joel Bourne</t>
  </si>
  <si>
    <t>Gary Forster</t>
  </si>
  <si>
    <t>Ian Foster</t>
  </si>
  <si>
    <t>Lee Riddell</t>
  </si>
  <si>
    <t>Andrew Johns</t>
  </si>
  <si>
    <t>David Hodge</t>
  </si>
  <si>
    <t>Paul Jukes</t>
  </si>
  <si>
    <t>David Newman</t>
  </si>
  <si>
    <t>Theo Fourie</t>
  </si>
  <si>
    <t>Kenny Laidler</t>
  </si>
  <si>
    <t>Liam McKenzie</t>
  </si>
  <si>
    <t>Anthony McMullan</t>
  </si>
  <si>
    <t>Steve Scott</t>
  </si>
  <si>
    <t>James Garnett</t>
  </si>
  <si>
    <t>Neil Frediani</t>
  </si>
  <si>
    <t>Keith Rhowbotham</t>
  </si>
  <si>
    <t>Bob Najafi</t>
  </si>
  <si>
    <t>Chris Shearsmith</t>
  </si>
  <si>
    <t>David Mason</t>
  </si>
  <si>
    <t>Andrew Wood</t>
  </si>
  <si>
    <t>Ian Greenhalgh</t>
  </si>
  <si>
    <t>Thomas Greenhalgh</t>
  </si>
  <si>
    <t>Eddie Smith</t>
  </si>
  <si>
    <t>Dale Purvis</t>
  </si>
  <si>
    <t>Kevin Haddrick</t>
  </si>
  <si>
    <t>Ron Avery</t>
  </si>
  <si>
    <t>Paul Riddell</t>
  </si>
  <si>
    <t>Paul Crooks</t>
  </si>
  <si>
    <t>Neil Critchley</t>
  </si>
  <si>
    <t>Craig Nevins</t>
  </si>
  <si>
    <t>Chris Morris</t>
  </si>
  <si>
    <t>Paul Stewart</t>
  </si>
  <si>
    <t>Ben Woodruffe</t>
  </si>
  <si>
    <t>Jake Kitching</t>
  </si>
  <si>
    <t>Tony Harkness</t>
  </si>
  <si>
    <t>James Costello</t>
  </si>
  <si>
    <t>David Sinton</t>
  </si>
  <si>
    <t>Chris Siddle</t>
  </si>
  <si>
    <t>Marc Stubbs</t>
  </si>
  <si>
    <t>Chris Clynes</t>
  </si>
  <si>
    <t>Nicholas Wride</t>
  </si>
  <si>
    <t>Phil Southern</t>
  </si>
  <si>
    <t>Peter Letherland</t>
  </si>
  <si>
    <t>Nathaniel James Forson</t>
  </si>
  <si>
    <t>Paul Teare</t>
  </si>
  <si>
    <t>Kevin O'Neill</t>
  </si>
  <si>
    <t>Steve Lilico</t>
  </si>
  <si>
    <t>Henry Pearce</t>
  </si>
  <si>
    <t>Jim Nicholson</t>
  </si>
  <si>
    <t>Alan Mountain</t>
  </si>
  <si>
    <t>Alan Watson</t>
  </si>
  <si>
    <t>Bryn Young</t>
  </si>
  <si>
    <t>Paul Roxburgh</t>
  </si>
  <si>
    <t>Jonathan Everett</t>
  </si>
  <si>
    <t>Ian Wilson</t>
  </si>
  <si>
    <t>Iain England</t>
  </si>
  <si>
    <t>Daniel McQuillan</t>
  </si>
  <si>
    <t>Chris Tonge</t>
  </si>
  <si>
    <t>Roger Duncan</t>
  </si>
  <si>
    <t>Philip Robson</t>
  </si>
  <si>
    <t>Paul Lancastet</t>
  </si>
  <si>
    <t>Paul Gray</t>
  </si>
  <si>
    <t>John Barber</t>
  </si>
  <si>
    <t>Dominic Caliza</t>
  </si>
  <si>
    <t>Charlie Golightly</t>
  </si>
  <si>
    <t>Terry Deary</t>
  </si>
  <si>
    <t>Eric Stamp</t>
  </si>
  <si>
    <t>Brian Richardson</t>
  </si>
  <si>
    <t>Ian Usher</t>
  </si>
  <si>
    <t>Michael Gurney</t>
  </si>
  <si>
    <t>Peter Moralee</t>
  </si>
  <si>
    <t>Dominic Lynn</t>
  </si>
  <si>
    <t>Ross Punton</t>
  </si>
  <si>
    <t>Danny Flint</t>
  </si>
  <si>
    <t>Ian Richards</t>
  </si>
  <si>
    <t>David Candlish</t>
  </si>
  <si>
    <t>Richard Tonge</t>
  </si>
  <si>
    <t>Graham Darby</t>
  </si>
  <si>
    <t>David Farrell</t>
  </si>
  <si>
    <t>Derek George</t>
  </si>
  <si>
    <t>Gordon Atkinson</t>
  </si>
  <si>
    <t>Jeffrey Emmerson</t>
  </si>
  <si>
    <t>Paul Tasker</t>
  </si>
  <si>
    <t>Barry Pringle</t>
  </si>
  <si>
    <t>Tony Hall</t>
  </si>
  <si>
    <t>Mark Beeston</t>
  </si>
  <si>
    <t>Gary Miller</t>
  </si>
  <si>
    <t>Alan Smith</t>
  </si>
  <si>
    <t>Simon Hudspith</t>
  </si>
  <si>
    <t>David Rushton</t>
  </si>
  <si>
    <t>Paul Mustard</t>
  </si>
  <si>
    <t>Derek Robson</t>
  </si>
  <si>
    <t>Paul Whelan</t>
  </si>
  <si>
    <t>Michael Baister</t>
  </si>
  <si>
    <t>Tom Whiffen</t>
  </si>
  <si>
    <t>Stephen Cumpson</t>
  </si>
  <si>
    <t>Mick Welsh</t>
  </si>
  <si>
    <t>Colin Brown</t>
  </si>
  <si>
    <t>James Latcham</t>
  </si>
  <si>
    <t>Dan Buckley</t>
  </si>
  <si>
    <t>Ian Springthorpe</t>
  </si>
  <si>
    <t>Lee Maw</t>
  </si>
  <si>
    <t>Garry Lindsay</t>
  </si>
  <si>
    <t>Ian Farrer</t>
  </si>
  <si>
    <t>Jonathan Conlon</t>
  </si>
  <si>
    <t>Christopher Allan</t>
  </si>
  <si>
    <t>Mike Hamilton</t>
  </si>
  <si>
    <t>David Bradbury</t>
  </si>
  <si>
    <t>Paul Musgrave</t>
  </si>
  <si>
    <t>Stevie Teale</t>
  </si>
  <si>
    <t>Tony Whitmore</t>
  </si>
  <si>
    <t>Ian Windsor</t>
  </si>
  <si>
    <t>David Welsh</t>
  </si>
  <si>
    <t>Robin Crosby</t>
  </si>
  <si>
    <t>Mark Whatcott</t>
  </si>
  <si>
    <t>Mike Swainson</t>
  </si>
  <si>
    <t>Neil Howard</t>
  </si>
  <si>
    <t>Mike Gill</t>
  </si>
  <si>
    <t>Stan Bradshaw</t>
  </si>
  <si>
    <t>David Greenwood</t>
  </si>
  <si>
    <t>George Routledge</t>
  </si>
  <si>
    <t>John Reed</t>
  </si>
  <si>
    <t>Stan White</t>
  </si>
  <si>
    <t>David Arnott</t>
  </si>
  <si>
    <t>Connor Bowe</t>
  </si>
  <si>
    <t>Kay Duthie</t>
  </si>
  <si>
    <t>Mike Parker</t>
  </si>
  <si>
    <t>Keith Slater</t>
  </si>
  <si>
    <t>Jon Mustard</t>
  </si>
  <si>
    <t>Abigail Hearmon</t>
  </si>
  <si>
    <t>Splingbot Googlywadge</t>
  </si>
  <si>
    <t>Abigail</t>
  </si>
  <si>
    <t>Pos</t>
  </si>
  <si>
    <t>Result</t>
  </si>
  <si>
    <t>Club</t>
  </si>
  <si>
    <t>1 </t>
  </si>
  <si>
    <t>Stephen Jackson (MV40) </t>
  </si>
  <si>
    <t>16 mins 21 secs </t>
  </si>
  <si>
    <t>Sunderland Harriers </t>
  </si>
  <si>
    <t>2 </t>
  </si>
  <si>
    <t>Liam Taylor (MSen) </t>
  </si>
  <si>
    <t>16 mins 32 secs </t>
  </si>
  <si>
    <t>3 </t>
  </si>
  <si>
    <t>Adam Hughes (MU20) </t>
  </si>
  <si>
    <t>16 mins 54 secs </t>
  </si>
  <si>
    <t>4 </t>
  </si>
  <si>
    <t>Joe Tabachnik (MSen) </t>
  </si>
  <si>
    <t>17 mins 17 secs </t>
  </si>
  <si>
    <t>Unattached </t>
  </si>
  <si>
    <t>5 </t>
  </si>
  <si>
    <t>Michael Barker (MV40) </t>
  </si>
  <si>
    <t>17 mins 37 secs </t>
  </si>
  <si>
    <t>6 </t>
  </si>
  <si>
    <t>Michael Stott (MV40) </t>
  </si>
  <si>
    <t>17 mins 39 secs </t>
  </si>
  <si>
    <t>Blyth RC </t>
  </si>
  <si>
    <t>7 </t>
  </si>
  <si>
    <t>Alice Crane (FSen) </t>
  </si>
  <si>
    <t>17 mins 50 secs </t>
  </si>
  <si>
    <t>Durham City Harriers </t>
  </si>
  <si>
    <t>8 </t>
  </si>
  <si>
    <t>Jonathon Collins (MSen) </t>
  </si>
  <si>
    <t>17 mins 51 secs </t>
  </si>
  <si>
    <t>9 </t>
  </si>
  <si>
    <t>Michael Rodenby (MSen) </t>
  </si>
  <si>
    <t>18 mins 16 secs </t>
  </si>
  <si>
    <t>10 </t>
  </si>
  <si>
    <t>Rory Graham (MSen) </t>
  </si>
  <si>
    <t>18 mins 18 secs </t>
  </si>
  <si>
    <t>Houghton Harriers </t>
  </si>
  <si>
    <t>11 </t>
  </si>
  <si>
    <t>Michael Edwards (MV40) </t>
  </si>
  <si>
    <t>18 mins 34 secs </t>
  </si>
  <si>
    <t>12 </t>
  </si>
  <si>
    <t>Mark Covell (MSen) </t>
  </si>
  <si>
    <t>18 mins 37 secs </t>
  </si>
  <si>
    <t>Wallsend Harriers </t>
  </si>
  <si>
    <t>13 </t>
  </si>
  <si>
    <t>Ben Wilkinson (MSen) </t>
  </si>
  <si>
    <t>18 mins 39 secs </t>
  </si>
  <si>
    <t>Birtley AC </t>
  </si>
  <si>
    <t>14 </t>
  </si>
  <si>
    <t>Catriona MacDonald (FSen) </t>
  </si>
  <si>
    <t>18 mins 50 secs </t>
  </si>
  <si>
    <t>Morpeth Harriers </t>
  </si>
  <si>
    <t>15 </t>
  </si>
  <si>
    <t>Chris Bell (MSen) </t>
  </si>
  <si>
    <t>18 mins 51 secs </t>
  </si>
  <si>
    <t>16 </t>
  </si>
  <si>
    <t>Gavin Mulvaney (MV45) </t>
  </si>
  <si>
    <t>19 mins 12 secs </t>
  </si>
  <si>
    <t>South Shields Harriers </t>
  </si>
  <si>
    <t>17 </t>
  </si>
  <si>
    <t>Phil Tickner (MV45) </t>
  </si>
  <si>
    <t>19 mins 28 secs </t>
  </si>
  <si>
    <t>18 </t>
  </si>
  <si>
    <t>Michael Taggart (MSen) </t>
  </si>
  <si>
    <t>19 mins 38 secs </t>
  </si>
  <si>
    <t>19 </t>
  </si>
  <si>
    <t>Darren Stoker (MV50) </t>
  </si>
  <si>
    <t>19 mins 44 secs </t>
  </si>
  <si>
    <t>20 </t>
  </si>
  <si>
    <t>Ethan Collins (MSen) </t>
  </si>
  <si>
    <t>19 mins 48 secs </t>
  </si>
  <si>
    <t>21 </t>
  </si>
  <si>
    <t>Andy Graham (MV40) </t>
  </si>
  <si>
    <t>19 mins 53 secs </t>
  </si>
  <si>
    <t>22 </t>
  </si>
  <si>
    <t>Tim Field (MV55) </t>
  </si>
  <si>
    <t>19 mins 54 secs </t>
  </si>
  <si>
    <t>23 </t>
  </si>
  <si>
    <t>Rob King (MSen) </t>
  </si>
  <si>
    <t>19 mins 55 secs </t>
  </si>
  <si>
    <t>24 </t>
  </si>
  <si>
    <t>Jessica Fox (FSen) </t>
  </si>
  <si>
    <t>19 mins 56 secs </t>
  </si>
  <si>
    <t>25 </t>
  </si>
  <si>
    <t>Mark Head (MV45) </t>
  </si>
  <si>
    <t>19 mins 57 secs </t>
  </si>
  <si>
    <t>26 </t>
  </si>
  <si>
    <t>Cameron Lawton (MU20) </t>
  </si>
  <si>
    <t>20 mins 9 secs </t>
  </si>
  <si>
    <t>27 </t>
  </si>
  <si>
    <t>David Lash (MV40) </t>
  </si>
  <si>
    <t>20 mins 13 secs </t>
  </si>
  <si>
    <t>28 </t>
  </si>
  <si>
    <t>Thomas Spens (MSen) </t>
  </si>
  <si>
    <t>20 mins 26 secs </t>
  </si>
  <si>
    <t>29 </t>
  </si>
  <si>
    <t>Kevin Johnson (MSen) </t>
  </si>
  <si>
    <t>20 mins 31 secs </t>
  </si>
  <si>
    <t>30 </t>
  </si>
  <si>
    <t>Scott Crawford (MV40) </t>
  </si>
  <si>
    <t>20 mins 34 secs </t>
  </si>
  <si>
    <t>31 </t>
  </si>
  <si>
    <t>Alistair MacDonald (MSen) </t>
  </si>
  <si>
    <t>20 mins 35 secs </t>
  </si>
  <si>
    <t>32 </t>
  </si>
  <si>
    <t>Alan Cooney (MSen) </t>
  </si>
  <si>
    <t>20 mins 37 secs </t>
  </si>
  <si>
    <t>Sunderland Strollers </t>
  </si>
  <si>
    <t>33 </t>
  </si>
  <si>
    <t>Sadie Abel (FSen) </t>
  </si>
  <si>
    <t>20 mins 45 secs </t>
  </si>
  <si>
    <t>Sedgefield Harriers </t>
  </si>
  <si>
    <t>34 </t>
  </si>
  <si>
    <t>Chris Dwyer (MV40) </t>
  </si>
  <si>
    <t>20 mins 46 secs </t>
  </si>
  <si>
    <t>35 </t>
  </si>
  <si>
    <t>Rory Letts (MSen) </t>
  </si>
  <si>
    <t>21 mins 5 secs </t>
  </si>
  <si>
    <t>36 </t>
  </si>
  <si>
    <t>Simon Clough (MSen) </t>
  </si>
  <si>
    <t>21 mins 11 secs </t>
  </si>
  <si>
    <t>37 </t>
  </si>
  <si>
    <t>Ian Tulloch (MV55) </t>
  </si>
  <si>
    <t>21 mins 22 secs </t>
  </si>
  <si>
    <t>38 </t>
  </si>
  <si>
    <t>David Walker (MSen) </t>
  </si>
  <si>
    <t>21 mins 23 secs </t>
  </si>
  <si>
    <t>39 </t>
  </si>
  <si>
    <t>Andrew Hughes (MV40) </t>
  </si>
  <si>
    <t>21 mins 34 secs </t>
  </si>
  <si>
    <t>40 </t>
  </si>
  <si>
    <t>Ross Robertson (MSen) </t>
  </si>
  <si>
    <t>22 mins 9 secs </t>
  </si>
  <si>
    <t>Vegan Runners </t>
  </si>
  <si>
    <t>41 </t>
  </si>
  <si>
    <t>Jaxon Douglass (MSen) </t>
  </si>
  <si>
    <t>22 mins 11 secs </t>
  </si>
  <si>
    <t>42 </t>
  </si>
  <si>
    <t>Dale Wilkinson (MV55) </t>
  </si>
  <si>
    <t>22 mins 21 secs </t>
  </si>
  <si>
    <t>43 </t>
  </si>
  <si>
    <t>Scott Ellis (MSen) </t>
  </si>
  <si>
    <t>22 mins 23 secs </t>
  </si>
  <si>
    <t>44 </t>
  </si>
  <si>
    <t>Matt Cooke (MV45) </t>
  </si>
  <si>
    <t>22 mins 28 secs </t>
  </si>
  <si>
    <t>45 </t>
  </si>
  <si>
    <t>Paul Delaney (MV55) </t>
  </si>
  <si>
    <t>22 mins 29 secs </t>
  </si>
  <si>
    <t>46 </t>
  </si>
  <si>
    <t>Jane Spink (FV45) </t>
  </si>
  <si>
    <t>22 mins 42 secs </t>
  </si>
  <si>
    <t>47 </t>
  </si>
  <si>
    <t>Linda Mudford (FV40) </t>
  </si>
  <si>
    <t>22 mins 59 secs </t>
  </si>
  <si>
    <t>48 </t>
  </si>
  <si>
    <t>Matty Down (MV55) </t>
  </si>
  <si>
    <t>23 mins 3 secs </t>
  </si>
  <si>
    <t>Jesmond Joggers </t>
  </si>
  <si>
    <t>49 </t>
  </si>
  <si>
    <t>Steven French (MV40) </t>
  </si>
  <si>
    <t>23 mins 9 secs </t>
  </si>
  <si>
    <t>50 </t>
  </si>
  <si>
    <t>Peter Milburn (MSen) </t>
  </si>
  <si>
    <t>23 mins 14 secs </t>
  </si>
  <si>
    <t>51 </t>
  </si>
  <si>
    <t>Robert Spink (MV50) </t>
  </si>
  <si>
    <t>23 mins 18 secs </t>
  </si>
  <si>
    <t>52 </t>
  </si>
  <si>
    <t>Rob Garbutt (MV55) </t>
  </si>
  <si>
    <t>23 mins 30 secs </t>
  </si>
  <si>
    <t>53 </t>
  </si>
  <si>
    <t>Dean Phillips (MV50) </t>
  </si>
  <si>
    <t>23 mins 47 secs </t>
  </si>
  <si>
    <t>54 </t>
  </si>
  <si>
    <t>Anton Mirafsari (MSen) </t>
  </si>
  <si>
    <t>24 mins 1 secs </t>
  </si>
  <si>
    <t>Jarrow &amp; Hebburn AC </t>
  </si>
  <si>
    <t>55 </t>
  </si>
  <si>
    <t>Charlotte Stidolph (FSen) </t>
  </si>
  <si>
    <t>24 mins 2 secs </t>
  </si>
  <si>
    <t>56 </t>
  </si>
  <si>
    <t>Carl Mowatt (MV55) </t>
  </si>
  <si>
    <t>24 mins 8 secs </t>
  </si>
  <si>
    <t>57 </t>
  </si>
  <si>
    <t>Natasha Steel (FSen) </t>
  </si>
  <si>
    <t>24 mins 9 secs </t>
  </si>
  <si>
    <t>58 </t>
  </si>
  <si>
    <t>Caroline Ames (FSen) </t>
  </si>
  <si>
    <t>24 mins 22 secs </t>
  </si>
  <si>
    <t>59 </t>
  </si>
  <si>
    <t>Barry Young (MV60) </t>
  </si>
  <si>
    <t>24 mins 32 secs </t>
  </si>
  <si>
    <t>North Shileds Poly AC </t>
  </si>
  <si>
    <t>60 </t>
  </si>
  <si>
    <t>Steven Dawson (MSen) </t>
  </si>
  <si>
    <t>24 mins 48 secs </t>
  </si>
  <si>
    <t>Aycliffe RC </t>
  </si>
  <si>
    <t>61 </t>
  </si>
  <si>
    <t>Jonny Glenwright (MSen) </t>
  </si>
  <si>
    <t>25 mins 26 secs </t>
  </si>
  <si>
    <t>62 </t>
  </si>
  <si>
    <t>Scott Bell (MSen) </t>
  </si>
  <si>
    <t>25 mins 27 secs </t>
  </si>
  <si>
    <t>63 </t>
  </si>
  <si>
    <t>Trevor Barrs (MV65) </t>
  </si>
  <si>
    <t>25 mins 28 secs </t>
  </si>
  <si>
    <t>64 </t>
  </si>
  <si>
    <t>David Coxon (MSen) </t>
  </si>
  <si>
    <t>25 mins 29 secs </t>
  </si>
  <si>
    <t>65 </t>
  </si>
  <si>
    <t>Joe Glancy (MV60) </t>
  </si>
  <si>
    <t>25 mins 30 secs </t>
  </si>
  <si>
    <t>66 </t>
  </si>
  <si>
    <t>Alistair Robson (MV50) </t>
  </si>
  <si>
    <t>25 mins 44 secs </t>
  </si>
  <si>
    <t>Fetch Everyone RC </t>
  </si>
  <si>
    <t>67 </t>
  </si>
  <si>
    <t>Will Fenwick (MSen) </t>
  </si>
  <si>
    <t>25 mins 57 secs </t>
  </si>
  <si>
    <t>Ashington Hirst RC </t>
  </si>
  <si>
    <t>68 </t>
  </si>
  <si>
    <t>Paul Cowell (MSen) </t>
  </si>
  <si>
    <t>26 mins 13 secs </t>
  </si>
  <si>
    <t>69 </t>
  </si>
  <si>
    <t>Alan Chapman (MSen) </t>
  </si>
  <si>
    <t>27 mins 7 secs </t>
  </si>
  <si>
    <t>70 </t>
  </si>
  <si>
    <t>Michelle O'Neill (FV50) </t>
  </si>
  <si>
    <t>27 mins 14 secs </t>
  </si>
  <si>
    <t>71 </t>
  </si>
  <si>
    <t>Gill Turnbull (FSen) </t>
  </si>
  <si>
    <t>27 mins 19 secs </t>
  </si>
  <si>
    <t>72 </t>
  </si>
  <si>
    <t>Susan Milburn (FSen) </t>
  </si>
  <si>
    <t>27 mins 29 secs </t>
  </si>
  <si>
    <t>73 </t>
  </si>
  <si>
    <t>Gerard Harrison (MV50) </t>
  </si>
  <si>
    <t>28 mins 9 secs </t>
  </si>
  <si>
    <t>74 </t>
  </si>
  <si>
    <t>Georgina Letts (FSen) </t>
  </si>
  <si>
    <t>28 mins 48 secs </t>
  </si>
  <si>
    <t>75 </t>
  </si>
  <si>
    <t>Sue Dobson (FSen) </t>
  </si>
  <si>
    <t>28 mins 56 secs </t>
  </si>
  <si>
    <t>76 </t>
  </si>
  <si>
    <t>Natalie Cadlish (FSen) </t>
  </si>
  <si>
    <t>29 mins 7 secs </t>
  </si>
  <si>
    <t>77 </t>
  </si>
  <si>
    <t>Chris Parrish (MV40) </t>
  </si>
  <si>
    <t>29 mins 15 secs </t>
  </si>
  <si>
    <t>78 </t>
  </si>
  <si>
    <t>Hannah Hughes (FU20) </t>
  </si>
  <si>
    <t>29 mins 33 secs </t>
  </si>
  <si>
    <t>79 </t>
  </si>
  <si>
    <t>Nathaniel-James Forson (MV45) </t>
  </si>
  <si>
    <t>29 mins 45 secs </t>
  </si>
  <si>
    <t>80 </t>
  </si>
  <si>
    <t>Dean Angus (MV40) </t>
  </si>
  <si>
    <t>30 mins 15 secs </t>
  </si>
  <si>
    <t>81 </t>
  </si>
  <si>
    <t>Laura Gibbon (FSen) </t>
  </si>
  <si>
    <t>31 mins 49 secs </t>
  </si>
  <si>
    <t>Evenwood Runners </t>
  </si>
  <si>
    <t>82 </t>
  </si>
  <si>
    <t>Enya Killen (FSen) </t>
  </si>
  <si>
    <t>31 mins 57 secs </t>
  </si>
  <si>
    <t>83 </t>
  </si>
  <si>
    <t>Philip Houghton (MSen) </t>
  </si>
  <si>
    <t>32 mins 8 secs </t>
  </si>
  <si>
    <t>84 </t>
  </si>
  <si>
    <t>Anthony Duddin (MSen) </t>
  </si>
  <si>
    <t>32 mins 32 secs </t>
  </si>
  <si>
    <t>85 </t>
  </si>
  <si>
    <t>Helen Hitchen (FSen) </t>
  </si>
  <si>
    <t>33 mins 12 secs </t>
  </si>
  <si>
    <t>86 </t>
  </si>
  <si>
    <t>Craig Thomas (MSen) </t>
  </si>
  <si>
    <t>33 mins 40 secs </t>
  </si>
  <si>
    <t>87 </t>
  </si>
  <si>
    <t>Disa Copper (FSen) </t>
  </si>
  <si>
    <t>33 mins 43 secs </t>
  </si>
  <si>
    <t>88 </t>
  </si>
  <si>
    <t>Jack Wilson (MV75) </t>
  </si>
  <si>
    <t>35 mins 13 secs </t>
  </si>
  <si>
    <t>89 </t>
  </si>
  <si>
    <t>George Routledge (MV75) </t>
  </si>
  <si>
    <t>40 mins 14 secs </t>
  </si>
  <si>
    <t>Heaton Harriers </t>
  </si>
  <si>
    <t>Mark Raine</t>
  </si>
  <si>
    <t>M40</t>
  </si>
  <si>
    <t>Rory Letts</t>
  </si>
  <si>
    <t>MSen</t>
  </si>
  <si>
    <t>M50</t>
  </si>
  <si>
    <t>FSen</t>
  </si>
  <si>
    <t>F40</t>
  </si>
  <si>
    <t>Sadie Abel</t>
  </si>
  <si>
    <t>Abbie Walker</t>
  </si>
  <si>
    <t>M60</t>
  </si>
  <si>
    <t>F50</t>
  </si>
  <si>
    <t>Bethany Raine</t>
  </si>
  <si>
    <t>Christine Hearmon</t>
  </si>
  <si>
    <t>F60</t>
  </si>
  <si>
    <t>Place</t>
  </si>
  <si>
    <t>Time</t>
  </si>
  <si>
    <t>No</t>
  </si>
  <si>
    <t>Cat</t>
  </si>
  <si>
    <t>400m</t>
  </si>
  <si>
    <t>Athlete</t>
  </si>
  <si>
    <t>Additional runs</t>
  </si>
  <si>
    <t>Adjusted Total</t>
  </si>
  <si>
    <t>POS.</t>
  </si>
  <si>
    <t>BIB NO.</t>
  </si>
  <si>
    <t>NAME</t>
  </si>
  <si>
    <t>CAT.</t>
  </si>
  <si>
    <t>HILL SPRINT</t>
  </si>
  <si>
    <t>KOH POS</t>
  </si>
  <si>
    <t>QOH POS</t>
  </si>
  <si>
    <t>GUN TIME</t>
  </si>
  <si>
    <t>CHIP TIME</t>
  </si>
  <si>
    <t>GENDER POS.</t>
  </si>
  <si>
    <t>CAT. POS.</t>
  </si>
  <si>
    <t>CHIP POS.</t>
  </si>
  <si>
    <t>Colin Gandy</t>
  </si>
  <si>
    <t>MS</t>
  </si>
  <si>
    <t>FS</t>
  </si>
  <si>
    <t>Declan Munnelly</t>
  </si>
  <si>
    <t>Peter Summerbell</t>
  </si>
  <si>
    <t>Callum Darby</t>
  </si>
  <si>
    <t>Raymond Carmichael</t>
  </si>
  <si>
    <t>Stuart Peat</t>
  </si>
  <si>
    <t>Tom Hearmon</t>
  </si>
  <si>
    <t>Tony Barrass</t>
  </si>
  <si>
    <t>Victoria Fawcett</t>
  </si>
  <si>
    <t>Richard Wise</t>
  </si>
  <si>
    <t>Christina Wise</t>
  </si>
  <si>
    <t>Andrew Corfield</t>
  </si>
  <si>
    <t>Tom</t>
  </si>
  <si>
    <t>Christina</t>
  </si>
  <si>
    <t>Total run (km)</t>
  </si>
  <si>
    <t>Marathon distance in km: 42.195</t>
  </si>
  <si>
    <t>Chris Hearmon</t>
  </si>
  <si>
    <t>Conversion:</t>
  </si>
  <si>
    <t>Beth Raine</t>
  </si>
  <si>
    <t>Phil Houghton</t>
  </si>
  <si>
    <t>* under 18, so only 4 "additional" runs</t>
  </si>
  <si>
    <t>* Harriers Track Day 400m
*** CANCELLED</t>
  </si>
  <si>
    <t>:(</t>
  </si>
  <si>
    <t>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</si>
</sst>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1"/>
      <name val="Wingdings"/>
      <charset val="2"/>
    </font>
    <font>
      <sz val="11"/>
      <color theme="1"/>
      <name val="Arial"/>
      <family val="2"/>
    </font>
    <font>
      <b/>
      <sz val="11"/>
      <color rgb="FF2C2C2C"/>
      <name val="Arial"/>
      <family val="2"/>
    </font>
    <font>
      <sz val="11"/>
      <color rgb="FF2C2C2C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trike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0A0A0A"/>
      <name val="Roboto"/>
    </font>
    <font>
      <sz val="11"/>
      <color rgb="FF8F8F8F"/>
      <name val="Roboto"/>
    </font>
    <font>
      <sz val="11"/>
      <color rgb="FF11A64A"/>
      <name val="Roboto"/>
    </font>
    <font>
      <u/>
      <sz val="11"/>
      <color rgb="FF0F8F40"/>
      <name val="Roboto"/>
    </font>
    <font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7D3F4"/>
        <bgColor indexed="64"/>
      </patternFill>
    </fill>
    <fill>
      <patternFill patternType="solid">
        <fgColor rgb="FFEC98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 style="medium">
        <color rgb="FF8F8F8F"/>
      </left>
      <right style="medium">
        <color rgb="FF8F8F8F"/>
      </right>
      <top style="medium">
        <color rgb="FF8F8F8F"/>
      </top>
      <bottom style="medium">
        <color rgb="FF8F8F8F"/>
      </bottom>
      <diagonal/>
    </border>
    <border>
      <left style="medium">
        <color rgb="FF8F8F8F"/>
      </left>
      <right style="medium">
        <color rgb="FF8F8F8F"/>
      </right>
      <top/>
      <bottom/>
      <diagonal/>
    </border>
    <border>
      <left style="medium">
        <color rgb="FF8F8F8F"/>
      </left>
      <right/>
      <top/>
      <bottom/>
      <diagonal/>
    </border>
  </borders>
  <cellStyleXfs count="6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0" borderId="0"/>
    <xf numFmtId="0" fontId="7" fillId="0" borderId="0"/>
    <xf numFmtId="0" fontId="27" fillId="0" borderId="0" applyNumberFormat="0" applyFill="0" applyBorder="0" applyAlignment="0" applyProtection="0"/>
  </cellStyleXfs>
  <cellXfs count="171">
    <xf numFmtId="0" fontId="0" fillId="0" borderId="0" xfId="0"/>
    <xf numFmtId="0" fontId="0" fillId="7" borderId="1" xfId="0" applyFill="1" applyBorder="1"/>
    <xf numFmtId="0" fontId="1" fillId="0" borderId="0" xfId="0" applyFont="1"/>
    <xf numFmtId="0" fontId="1" fillId="4" borderId="0" xfId="0" applyFont="1" applyFill="1"/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0" borderId="0" xfId="0" applyFont="1"/>
    <xf numFmtId="0" fontId="1" fillId="12" borderId="0" xfId="0" applyFont="1" applyFill="1"/>
    <xf numFmtId="0" fontId="5" fillId="12" borderId="0" xfId="0" applyFont="1" applyFill="1"/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1" fillId="4" borderId="1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8" xfId="0" applyBorder="1"/>
    <xf numFmtId="0" fontId="12" fillId="0" borderId="10" xfId="0" applyFont="1" applyBorder="1"/>
    <xf numFmtId="0" fontId="1" fillId="0" borderId="10" xfId="0" applyFont="1" applyBorder="1"/>
    <xf numFmtId="0" fontId="1" fillId="7" borderId="17" xfId="0" applyFont="1" applyFill="1" applyBorder="1" applyAlignment="1">
      <alignment horizontal="center" vertical="center" textRotation="90"/>
    </xf>
    <xf numFmtId="0" fontId="1" fillId="0" borderId="16" xfId="0" applyFont="1" applyBorder="1" applyAlignment="1">
      <alignment horizontal="left" textRotation="60" wrapText="1"/>
    </xf>
    <xf numFmtId="0" fontId="1" fillId="0" borderId="17" xfId="0" applyFont="1" applyBorder="1" applyAlignment="1">
      <alignment horizontal="left" textRotation="60" wrapText="1"/>
    </xf>
    <xf numFmtId="0" fontId="1" fillId="4" borderId="10" xfId="0" applyFont="1" applyFill="1" applyBorder="1"/>
    <xf numFmtId="0" fontId="1" fillId="0" borderId="1" xfId="0" applyFont="1" applyBorder="1" applyAlignment="1">
      <alignment horizontal="left" textRotation="60" wrapText="1"/>
    </xf>
    <xf numFmtId="0" fontId="12" fillId="12" borderId="0" xfId="0" applyFont="1" applyFill="1"/>
    <xf numFmtId="0" fontId="4" fillId="12" borderId="0" xfId="0" applyFont="1" applyFill="1"/>
    <xf numFmtId="0" fontId="4" fillId="0" borderId="0" xfId="0" applyFont="1"/>
    <xf numFmtId="0" fontId="11" fillId="4" borderId="0" xfId="0" applyFont="1" applyFill="1"/>
    <xf numFmtId="0" fontId="12" fillId="0" borderId="0" xfId="0" applyFont="1"/>
    <xf numFmtId="0" fontId="1" fillId="0" borderId="21" xfId="0" applyFont="1" applyBorder="1"/>
    <xf numFmtId="0" fontId="1" fillId="0" borderId="20" xfId="0" applyFont="1" applyBorder="1"/>
    <xf numFmtId="0" fontId="4" fillId="12" borderId="20" xfId="0" applyFont="1" applyFill="1" applyBorder="1"/>
    <xf numFmtId="0" fontId="6" fillId="10" borderId="20" xfId="0" applyFont="1" applyFill="1" applyBorder="1"/>
    <xf numFmtId="0" fontId="8" fillId="5" borderId="20" xfId="0" applyFont="1" applyFill="1" applyBorder="1"/>
    <xf numFmtId="0" fontId="2" fillId="8" borderId="20" xfId="1" applyBorder="1"/>
    <xf numFmtId="0" fontId="3" fillId="9" borderId="20" xfId="2" applyBorder="1"/>
    <xf numFmtId="0" fontId="9" fillId="6" borderId="20" xfId="0" applyFont="1" applyFill="1" applyBorder="1"/>
    <xf numFmtId="0" fontId="10" fillId="11" borderId="20" xfId="0" applyFont="1" applyFill="1" applyBorder="1"/>
    <xf numFmtId="0" fontId="0" fillId="0" borderId="20" xfId="0" applyBorder="1"/>
    <xf numFmtId="21" fontId="11" fillId="0" borderId="0" xfId="0" applyNumberFormat="1" applyFont="1"/>
    <xf numFmtId="14" fontId="1" fillId="4" borderId="13" xfId="0" applyNumberFormat="1" applyFont="1" applyFill="1" applyBorder="1"/>
    <xf numFmtId="21" fontId="0" fillId="0" borderId="0" xfId="0" applyNumberFormat="1"/>
    <xf numFmtId="0" fontId="0" fillId="0" borderId="23" xfId="0" applyBorder="1"/>
    <xf numFmtId="0" fontId="1" fillId="0" borderId="25" xfId="0" applyFont="1" applyBorder="1" applyAlignment="1">
      <alignment horizontal="left" textRotation="90" wrapText="1"/>
    </xf>
    <xf numFmtId="0" fontId="1" fillId="4" borderId="8" xfId="0" applyFont="1" applyFill="1" applyBorder="1"/>
    <xf numFmtId="0" fontId="0" fillId="13" borderId="24" xfId="0" applyFill="1" applyBorder="1" applyAlignment="1">
      <alignment horizontal="center" vertical="center"/>
    </xf>
    <xf numFmtId="0" fontId="1" fillId="0" borderId="5" xfId="0" applyFont="1" applyBorder="1"/>
    <xf numFmtId="0" fontId="0" fillId="16" borderId="6" xfId="0" applyFill="1" applyBorder="1"/>
    <xf numFmtId="0" fontId="0" fillId="15" borderId="7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4" borderId="6" xfId="0" applyFill="1" applyBorder="1"/>
    <xf numFmtId="0" fontId="0" fillId="0" borderId="6" xfId="0" applyBorder="1"/>
    <xf numFmtId="0" fontId="1" fillId="0" borderId="19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7" fillId="0" borderId="8" xfId="0" applyFont="1" applyBorder="1"/>
    <xf numFmtId="0" fontId="10" fillId="11" borderId="29" xfId="0" applyFont="1" applyFill="1" applyBorder="1"/>
    <xf numFmtId="0" fontId="1" fillId="7" borderId="31" xfId="0" applyFont="1" applyFill="1" applyBorder="1" applyAlignment="1">
      <alignment horizontal="center" vertical="center" textRotation="90"/>
    </xf>
    <xf numFmtId="0" fontId="0" fillId="7" borderId="2" xfId="0" applyFill="1" applyBorder="1"/>
    <xf numFmtId="0" fontId="1" fillId="17" borderId="1" xfId="0" applyFont="1" applyFill="1" applyBorder="1" applyAlignment="1">
      <alignment horizontal="center" vertical="center" textRotation="90"/>
    </xf>
    <xf numFmtId="0" fontId="11" fillId="17" borderId="1" xfId="0" applyFont="1" applyFill="1" applyBorder="1"/>
    <xf numFmtId="0" fontId="15" fillId="17" borderId="1" xfId="0" applyFont="1" applyFill="1" applyBorder="1"/>
    <xf numFmtId="0" fontId="0" fillId="17" borderId="1" xfId="0" applyFill="1" applyBorder="1"/>
    <xf numFmtId="0" fontId="1" fillId="7" borderId="22" xfId="0" applyFont="1" applyFill="1" applyBorder="1"/>
    <xf numFmtId="0" fontId="1" fillId="7" borderId="23" xfId="0" applyFont="1" applyFill="1" applyBorder="1"/>
    <xf numFmtId="0" fontId="1" fillId="17" borderId="28" xfId="0" applyFont="1" applyFill="1" applyBorder="1"/>
    <xf numFmtId="0" fontId="0" fillId="7" borderId="13" xfId="0" applyFill="1" applyBorder="1"/>
    <xf numFmtId="0" fontId="0" fillId="17" borderId="13" xfId="0" applyFill="1" applyBorder="1"/>
    <xf numFmtId="0" fontId="7" fillId="0" borderId="0" xfId="0" applyFont="1"/>
    <xf numFmtId="0" fontId="0" fillId="13" borderId="11" xfId="0" applyFill="1" applyBorder="1"/>
    <xf numFmtId="0" fontId="0" fillId="13" borderId="15" xfId="0" applyFill="1" applyBorder="1"/>
    <xf numFmtId="0" fontId="0" fillId="0" borderId="11" xfId="0" applyBorder="1"/>
    <xf numFmtId="0" fontId="0" fillId="7" borderId="14" xfId="0" applyFill="1" applyBorder="1"/>
    <xf numFmtId="0" fontId="13" fillId="4" borderId="0" xfId="0" applyFont="1" applyFill="1"/>
    <xf numFmtId="0" fontId="5" fillId="4" borderId="0" xfId="0" applyFont="1" applyFill="1" applyAlignment="1">
      <alignment horizontal="center" vertical="center"/>
    </xf>
    <xf numFmtId="0" fontId="1" fillId="0" borderId="34" xfId="0" applyFont="1" applyBorder="1" applyAlignment="1">
      <alignment horizontal="left" textRotation="90" wrapText="1"/>
    </xf>
    <xf numFmtId="0" fontId="0" fillId="18" borderId="8" xfId="0" applyFill="1" applyBorder="1"/>
    <xf numFmtId="0" fontId="1" fillId="7" borderId="16" xfId="0" applyFont="1" applyFill="1" applyBorder="1" applyAlignment="1">
      <alignment horizontal="center" vertical="center" textRotation="90"/>
    </xf>
    <xf numFmtId="0" fontId="1" fillId="7" borderId="12" xfId="0" applyFont="1" applyFill="1" applyBorder="1"/>
    <xf numFmtId="0" fontId="0" fillId="7" borderId="3" xfId="0" applyFill="1" applyBorder="1"/>
    <xf numFmtId="0" fontId="1" fillId="0" borderId="33" xfId="0" applyFont="1" applyBorder="1" applyAlignment="1">
      <alignment horizontal="left" textRotation="90" wrapText="1"/>
    </xf>
    <xf numFmtId="0" fontId="1" fillId="4" borderId="35" xfId="0" applyFont="1" applyFill="1" applyBorder="1"/>
    <xf numFmtId="0" fontId="4" fillId="1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5" fillId="12" borderId="38" xfId="0" applyFont="1" applyFill="1" applyBorder="1"/>
    <xf numFmtId="0" fontId="5" fillId="12" borderId="39" xfId="0" applyFont="1" applyFill="1" applyBorder="1"/>
    <xf numFmtId="0" fontId="5" fillId="12" borderId="30" xfId="0" applyFont="1" applyFill="1" applyBorder="1"/>
    <xf numFmtId="0" fontId="5" fillId="12" borderId="22" xfId="0" applyFont="1" applyFill="1" applyBorder="1"/>
    <xf numFmtId="0" fontId="0" fillId="0" borderId="32" xfId="0" applyBorder="1"/>
    <xf numFmtId="0" fontId="0" fillId="0" borderId="9" xfId="0" applyBorder="1"/>
    <xf numFmtId="0" fontId="7" fillId="0" borderId="9" xfId="0" applyFont="1" applyBorder="1"/>
    <xf numFmtId="0" fontId="10" fillId="11" borderId="40" xfId="0" applyFont="1" applyFill="1" applyBorder="1"/>
    <xf numFmtId="0" fontId="0" fillId="18" borderId="24" xfId="0" applyFill="1" applyBorder="1"/>
    <xf numFmtId="0" fontId="0" fillId="0" borderId="14" xfId="0" applyBorder="1"/>
    <xf numFmtId="0" fontId="9" fillId="6" borderId="40" xfId="0" applyFont="1" applyFill="1" applyBorder="1"/>
    <xf numFmtId="0" fontId="9" fillId="6" borderId="29" xfId="0" applyFont="1" applyFill="1" applyBorder="1"/>
    <xf numFmtId="0" fontId="3" fillId="9" borderId="40" xfId="2" applyBorder="1"/>
    <xf numFmtId="0" fontId="3" fillId="9" borderId="29" xfId="2" applyBorder="1"/>
    <xf numFmtId="0" fontId="2" fillId="8" borderId="40" xfId="1" applyBorder="1"/>
    <xf numFmtId="0" fontId="2" fillId="8" borderId="29" xfId="1" applyBorder="1"/>
    <xf numFmtId="0" fontId="8" fillId="5" borderId="40" xfId="0" applyFont="1" applyFill="1" applyBorder="1"/>
    <xf numFmtId="0" fontId="8" fillId="5" borderId="29" xfId="0" applyFont="1" applyFill="1" applyBorder="1"/>
    <xf numFmtId="0" fontId="5" fillId="12" borderId="26" xfId="0" applyFont="1" applyFill="1" applyBorder="1"/>
    <xf numFmtId="0" fontId="5" fillId="12" borderId="27" xfId="0" applyFont="1" applyFill="1" applyBorder="1"/>
    <xf numFmtId="0" fontId="5" fillId="12" borderId="9" xfId="0" applyFont="1" applyFill="1" applyBorder="1"/>
    <xf numFmtId="0" fontId="6" fillId="10" borderId="40" xfId="0" applyFont="1" applyFill="1" applyBorder="1"/>
    <xf numFmtId="0" fontId="6" fillId="10" borderId="29" xfId="0" applyFont="1" applyFill="1" applyBorder="1"/>
    <xf numFmtId="49" fontId="1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20" fontId="0" fillId="0" borderId="0" xfId="0" applyNumberFormat="1"/>
    <xf numFmtId="46" fontId="0" fillId="0" borderId="0" xfId="0" applyNumberFormat="1"/>
    <xf numFmtId="0" fontId="0" fillId="19" borderId="0" xfId="0" applyFill="1"/>
    <xf numFmtId="0" fontId="16" fillId="20" borderId="41" xfId="0" applyFont="1" applyFill="1" applyBorder="1" applyAlignment="1">
      <alignment horizontal="left" vertical="center" wrapText="1"/>
    </xf>
    <xf numFmtId="21" fontId="16" fillId="20" borderId="41" xfId="0" applyNumberFormat="1" applyFont="1" applyFill="1" applyBorder="1" applyAlignment="1">
      <alignment horizontal="left" vertical="center" wrapText="1"/>
    </xf>
    <xf numFmtId="0" fontId="16" fillId="20" borderId="41" xfId="0" applyFont="1" applyFill="1" applyBorder="1" applyAlignment="1">
      <alignment vertical="center" wrapText="1"/>
    </xf>
    <xf numFmtId="0" fontId="16" fillId="19" borderId="41" xfId="0" applyFont="1" applyFill="1" applyBorder="1" applyAlignment="1">
      <alignment horizontal="left" vertical="center" wrapText="1"/>
    </xf>
    <xf numFmtId="21" fontId="16" fillId="19" borderId="41" xfId="0" applyNumberFormat="1" applyFont="1" applyFill="1" applyBorder="1" applyAlignment="1">
      <alignment horizontal="left" vertical="center" wrapText="1"/>
    </xf>
    <xf numFmtId="0" fontId="16" fillId="19" borderId="41" xfId="0" applyFont="1" applyFill="1" applyBorder="1" applyAlignment="1">
      <alignment vertical="center" wrapText="1"/>
    </xf>
    <xf numFmtId="0" fontId="16" fillId="19" borderId="42" xfId="0" applyFont="1" applyFill="1" applyBorder="1" applyAlignment="1">
      <alignment horizontal="right" vertical="center" wrapText="1"/>
    </xf>
    <xf numFmtId="0" fontId="17" fillId="21" borderId="0" xfId="0" applyFont="1" applyFill="1" applyAlignment="1">
      <alignment horizontal="left" vertical="top"/>
    </xf>
    <xf numFmtId="0" fontId="18" fillId="19" borderId="41" xfId="0" applyFont="1" applyFill="1" applyBorder="1" applyAlignment="1">
      <alignment horizontal="left" vertical="center" wrapText="1"/>
    </xf>
    <xf numFmtId="46" fontId="18" fillId="19" borderId="41" xfId="0" applyNumberFormat="1" applyFont="1" applyFill="1" applyBorder="1" applyAlignment="1">
      <alignment horizontal="left" vertical="center" wrapText="1"/>
    </xf>
    <xf numFmtId="0" fontId="18" fillId="19" borderId="41" xfId="0" applyFont="1" applyFill="1" applyBorder="1" applyAlignment="1">
      <alignment vertical="center" wrapText="1"/>
    </xf>
    <xf numFmtId="21" fontId="18" fillId="19" borderId="41" xfId="0" applyNumberFormat="1" applyFont="1" applyFill="1" applyBorder="1" applyAlignment="1">
      <alignment horizontal="left" vertical="center" wrapText="1"/>
    </xf>
    <xf numFmtId="0" fontId="18" fillId="20" borderId="41" xfId="0" applyFont="1" applyFill="1" applyBorder="1" applyAlignment="1">
      <alignment horizontal="left" vertical="center" wrapText="1"/>
    </xf>
    <xf numFmtId="21" fontId="18" fillId="20" borderId="41" xfId="0" applyNumberFormat="1" applyFont="1" applyFill="1" applyBorder="1" applyAlignment="1">
      <alignment horizontal="left" vertical="center" wrapText="1"/>
    </xf>
    <xf numFmtId="0" fontId="18" fillId="20" borderId="41" xfId="0" applyFont="1" applyFill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0" fillId="0" borderId="41" xfId="0" applyBorder="1"/>
    <xf numFmtId="0" fontId="1" fillId="19" borderId="0" xfId="0" applyFont="1" applyFill="1"/>
    <xf numFmtId="0" fontId="18" fillId="19" borderId="0" xfId="0" applyFont="1" applyFill="1" applyAlignment="1">
      <alignment horizontal="left" vertical="center" wrapText="1"/>
    </xf>
    <xf numFmtId="0" fontId="18" fillId="19" borderId="0" xfId="0" applyFont="1" applyFill="1" applyAlignment="1">
      <alignment vertical="center" wrapText="1"/>
    </xf>
    <xf numFmtId="0" fontId="19" fillId="19" borderId="0" xfId="0" applyFont="1" applyFill="1" applyAlignment="1">
      <alignment horizontal="left" wrapText="1"/>
    </xf>
    <xf numFmtId="0" fontId="20" fillId="22" borderId="42" xfId="0" applyFont="1" applyFill="1" applyBorder="1" applyAlignment="1">
      <alignment vertical="top" wrapText="1"/>
    </xf>
    <xf numFmtId="0" fontId="20" fillId="19" borderId="42" xfId="0" applyFont="1" applyFill="1" applyBorder="1" applyAlignment="1">
      <alignment vertical="top" wrapText="1"/>
    </xf>
    <xf numFmtId="0" fontId="20" fillId="22" borderId="0" xfId="0" applyFont="1" applyFill="1" applyAlignment="1">
      <alignment vertical="top" wrapText="1"/>
    </xf>
    <xf numFmtId="0" fontId="20" fillId="19" borderId="0" xfId="0" applyFont="1" applyFill="1" applyAlignment="1">
      <alignment vertical="top" wrapText="1"/>
    </xf>
    <xf numFmtId="0" fontId="21" fillId="17" borderId="1" xfId="0" applyFont="1" applyFill="1" applyBorder="1" applyAlignment="1">
      <alignment horizontal="center" vertical="center" textRotation="90"/>
    </xf>
    <xf numFmtId="0" fontId="22" fillId="17" borderId="1" xfId="0" applyFont="1" applyFill="1" applyBorder="1"/>
    <xf numFmtId="1" fontId="0" fillId="0" borderId="0" xfId="0" applyNumberFormat="1"/>
    <xf numFmtId="0" fontId="23" fillId="19" borderId="43" xfId="0" applyFont="1" applyFill="1" applyBorder="1" applyAlignment="1">
      <alignment horizontal="center" vertical="center" wrapText="1"/>
    </xf>
    <xf numFmtId="0" fontId="27" fillId="19" borderId="43" xfId="5" applyFill="1" applyBorder="1" applyAlignment="1">
      <alignment horizontal="center" vertical="center" wrapText="1"/>
    </xf>
    <xf numFmtId="0" fontId="23" fillId="19" borderId="43" xfId="0" applyFont="1" applyFill="1" applyBorder="1" applyAlignment="1">
      <alignment horizontal="left" vertical="center" wrapText="1" indent="1"/>
    </xf>
    <xf numFmtId="0" fontId="27" fillId="19" borderId="43" xfId="5" applyFill="1" applyBorder="1" applyAlignment="1">
      <alignment horizontal="left" vertical="center" wrapText="1" indent="1"/>
    </xf>
    <xf numFmtId="0" fontId="24" fillId="19" borderId="43" xfId="0" applyFont="1" applyFill="1" applyBorder="1" applyAlignment="1">
      <alignment horizontal="center" vertical="center" wrapText="1"/>
    </xf>
    <xf numFmtId="0" fontId="24" fillId="19" borderId="43" xfId="0" applyFont="1" applyFill="1" applyBorder="1" applyAlignment="1">
      <alignment horizontal="left" vertical="center" wrapText="1" indent="1"/>
    </xf>
    <xf numFmtId="21" fontId="24" fillId="19" borderId="43" xfId="0" applyNumberFormat="1" applyFont="1" applyFill="1" applyBorder="1" applyAlignment="1">
      <alignment horizontal="center" vertical="center" wrapText="1"/>
    </xf>
    <xf numFmtId="0" fontId="25" fillId="19" borderId="43" xfId="0" applyFont="1" applyFill="1" applyBorder="1" applyAlignment="1">
      <alignment horizontal="center" vertical="center" wrapText="1"/>
    </xf>
    <xf numFmtId="0" fontId="26" fillId="19" borderId="43" xfId="0" applyFont="1" applyFill="1" applyBorder="1" applyAlignment="1">
      <alignment horizontal="center" vertical="center" wrapText="1"/>
    </xf>
    <xf numFmtId="0" fontId="24" fillId="19" borderId="44" xfId="0" applyFont="1" applyFill="1" applyBorder="1" applyAlignment="1">
      <alignment horizontal="center" vertical="center" wrapText="1"/>
    </xf>
    <xf numFmtId="0" fontId="24" fillId="19" borderId="45" xfId="0" applyFont="1" applyFill="1" applyBorder="1" applyAlignment="1">
      <alignment horizontal="center" vertical="center" wrapText="1"/>
    </xf>
    <xf numFmtId="0" fontId="2" fillId="8" borderId="0" xfId="1"/>
    <xf numFmtId="0" fontId="3" fillId="9" borderId="0" xfId="2"/>
    <xf numFmtId="0" fontId="0" fillId="0" borderId="0" xfId="0" applyBorder="1"/>
    <xf numFmtId="0" fontId="7" fillId="0" borderId="0" xfId="0" applyFont="1" applyBorder="1"/>
    <xf numFmtId="0" fontId="12" fillId="0" borderId="0" xfId="0" applyFont="1" applyBorder="1"/>
    <xf numFmtId="0" fontId="13" fillId="4" borderId="0" xfId="0" applyFont="1" applyFill="1" applyBorder="1"/>
    <xf numFmtId="0" fontId="4" fillId="12" borderId="0" xfId="0" applyFont="1" applyFill="1" applyBorder="1"/>
    <xf numFmtId="0" fontId="12" fillId="12" borderId="0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/>
    <xf numFmtId="0" fontId="5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/>
    <xf numFmtId="0" fontId="11" fillId="7" borderId="1" xfId="0" applyFont="1" applyFill="1" applyBorder="1"/>
    <xf numFmtId="0" fontId="15" fillId="7" borderId="1" xfId="0" applyFont="1" applyFill="1" applyBorder="1"/>
  </cellXfs>
  <cellStyles count="6">
    <cellStyle name="Good" xfId="1" builtinId="26"/>
    <cellStyle name="Hyperlink" xfId="5" builtinId="8"/>
    <cellStyle name="Neutral" xfId="2" builtinId="28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colors>
    <mruColors>
      <color rgb="FFEC98E4"/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hiptiming.co.uk/events/durham-city-run-10k-2023/?bib&amp;fname&amp;sname&amp;category&amp;gender&amp;club=Sedgefield+Harriers&amp;order=gender_position&amp;dir=asc" TargetMode="External"/><Relationship Id="rId13" Type="http://schemas.openxmlformats.org/officeDocument/2006/relationships/hyperlink" Target="https://chiptiming.co.uk/events/durham-city-run-10k-2023/1276" TargetMode="External"/><Relationship Id="rId18" Type="http://schemas.openxmlformats.org/officeDocument/2006/relationships/hyperlink" Target="https://chiptiming.co.uk/events/durham-city-run-10k-2023/2357" TargetMode="External"/><Relationship Id="rId26" Type="http://schemas.openxmlformats.org/officeDocument/2006/relationships/hyperlink" Target="https://chiptiming.co.uk/events/durham-city-run-10k-2023/1185" TargetMode="External"/><Relationship Id="rId3" Type="http://schemas.openxmlformats.org/officeDocument/2006/relationships/hyperlink" Target="https://chiptiming.co.uk/events/durham-city-run-10k-2023/?bib&amp;fname&amp;sname&amp;category&amp;gender&amp;club=Sedgefield+Harriers&amp;order=forename&amp;dir=asc" TargetMode="External"/><Relationship Id="rId21" Type="http://schemas.openxmlformats.org/officeDocument/2006/relationships/hyperlink" Target="https://chiptiming.co.uk/events/durham-city-run-10k-2023/2496" TargetMode="External"/><Relationship Id="rId34" Type="http://schemas.openxmlformats.org/officeDocument/2006/relationships/hyperlink" Target="https://chiptiming.co.uk/events/durham-city-run-10k-2023/1223" TargetMode="External"/><Relationship Id="rId7" Type="http://schemas.openxmlformats.org/officeDocument/2006/relationships/hyperlink" Target="https://chiptiming.co.uk/events/durham-city-run-10k-2023/?bib&amp;fname&amp;sname&amp;category&amp;gender&amp;club=Sedgefield+Harriers&amp;order=chip_time&amp;dir=asc" TargetMode="External"/><Relationship Id="rId12" Type="http://schemas.openxmlformats.org/officeDocument/2006/relationships/hyperlink" Target="https://chiptiming.co.uk/events/durham-city-run-10k-2023/2223" TargetMode="External"/><Relationship Id="rId17" Type="http://schemas.openxmlformats.org/officeDocument/2006/relationships/hyperlink" Target="https://chiptiming.co.uk/events/durham-city-run-10k-2023/1158" TargetMode="External"/><Relationship Id="rId25" Type="http://schemas.openxmlformats.org/officeDocument/2006/relationships/hyperlink" Target="https://chiptiming.co.uk/events/durham-city-run-10k-2023/2248" TargetMode="External"/><Relationship Id="rId33" Type="http://schemas.openxmlformats.org/officeDocument/2006/relationships/hyperlink" Target="https://chiptiming.co.uk/events/durham-city-run-10k-2023/2593" TargetMode="External"/><Relationship Id="rId38" Type="http://schemas.openxmlformats.org/officeDocument/2006/relationships/printerSettings" Target="../printerSettings/printerSettings7.bin"/><Relationship Id="rId2" Type="http://schemas.openxmlformats.org/officeDocument/2006/relationships/hyperlink" Target="https://chiptiming.co.uk/events/durham-city-run-10k-2023/?bib&amp;fname&amp;sname&amp;category&amp;gender&amp;club=Sedgefield+Harriers&amp;order=bib_number&amp;dir=asc" TargetMode="External"/><Relationship Id="rId16" Type="http://schemas.openxmlformats.org/officeDocument/2006/relationships/hyperlink" Target="https://chiptiming.co.uk/events/durham-city-run-10k-2023/2143" TargetMode="External"/><Relationship Id="rId20" Type="http://schemas.openxmlformats.org/officeDocument/2006/relationships/hyperlink" Target="https://chiptiming.co.uk/events/durham-city-run-10k-2023/1189" TargetMode="External"/><Relationship Id="rId29" Type="http://schemas.openxmlformats.org/officeDocument/2006/relationships/hyperlink" Target="https://chiptiming.co.uk/events/durham-city-run-10k-2023/1030" TargetMode="External"/><Relationship Id="rId1" Type="http://schemas.openxmlformats.org/officeDocument/2006/relationships/hyperlink" Target="https://chiptiming.co.uk/events/durham-city-run-10k-2023/?bib&amp;fname&amp;sname&amp;category&amp;gender&amp;club=Sedgefield+Harriers&amp;order=gun_position&amp;dir=asc" TargetMode="External"/><Relationship Id="rId6" Type="http://schemas.openxmlformats.org/officeDocument/2006/relationships/hyperlink" Target="https://chiptiming.co.uk/events/durham-city-run-10k-2023/?bib&amp;fname&amp;sname&amp;category&amp;gender&amp;club=Sedgefield+Harriers&amp;order=gun_time&amp;dir=asc" TargetMode="External"/><Relationship Id="rId11" Type="http://schemas.openxmlformats.org/officeDocument/2006/relationships/hyperlink" Target="https://chiptiming.co.uk/events/durham-city-run-10k-2023/2339" TargetMode="External"/><Relationship Id="rId24" Type="http://schemas.openxmlformats.org/officeDocument/2006/relationships/hyperlink" Target="https://chiptiming.co.uk/events/durham-city-run-10k-2023/1069" TargetMode="External"/><Relationship Id="rId32" Type="http://schemas.openxmlformats.org/officeDocument/2006/relationships/hyperlink" Target="https://chiptiming.co.uk/events/durham-city-run-10k-2023/2247" TargetMode="External"/><Relationship Id="rId37" Type="http://schemas.openxmlformats.org/officeDocument/2006/relationships/hyperlink" Target="https://chiptiming.co.uk/events/durham-city-run-10k-2023/1089" TargetMode="External"/><Relationship Id="rId5" Type="http://schemas.openxmlformats.org/officeDocument/2006/relationships/hyperlink" Target="https://chiptiming.co.uk/events/durham-city-run-10k-2023/?bib&amp;fname&amp;sname&amp;category&amp;gender&amp;club=Sedgefield+Harriers&amp;order=club&amp;dir=asc" TargetMode="External"/><Relationship Id="rId15" Type="http://schemas.openxmlformats.org/officeDocument/2006/relationships/hyperlink" Target="https://chiptiming.co.uk/events/durham-city-run-10k-2023/1146" TargetMode="External"/><Relationship Id="rId23" Type="http://schemas.openxmlformats.org/officeDocument/2006/relationships/hyperlink" Target="https://chiptiming.co.uk/events/durham-city-run-10k-2023/1231" TargetMode="External"/><Relationship Id="rId28" Type="http://schemas.openxmlformats.org/officeDocument/2006/relationships/hyperlink" Target="https://chiptiming.co.uk/events/durham-city-run-10k-2023/1275" TargetMode="External"/><Relationship Id="rId36" Type="http://schemas.openxmlformats.org/officeDocument/2006/relationships/hyperlink" Target="https://chiptiming.co.uk/events/durham-city-run-10k-2023/1086" TargetMode="External"/><Relationship Id="rId10" Type="http://schemas.openxmlformats.org/officeDocument/2006/relationships/hyperlink" Target="https://chiptiming.co.uk/events/durham-city-run-10k-2023/?bib&amp;fname&amp;sname&amp;category&amp;gender&amp;club=Sedgefield+Harriers&amp;order=chip_position&amp;dir=asc" TargetMode="External"/><Relationship Id="rId19" Type="http://schemas.openxmlformats.org/officeDocument/2006/relationships/hyperlink" Target="https://chiptiming.co.uk/events/durham-city-run-10k-2023/1157" TargetMode="External"/><Relationship Id="rId31" Type="http://schemas.openxmlformats.org/officeDocument/2006/relationships/hyperlink" Target="https://chiptiming.co.uk/events/durham-city-run-10k-2023/2387" TargetMode="External"/><Relationship Id="rId4" Type="http://schemas.openxmlformats.org/officeDocument/2006/relationships/hyperlink" Target="https://chiptiming.co.uk/events/durham-city-run-10k-2023/?bib&amp;fname&amp;sname&amp;category&amp;gender&amp;club=Sedgefield+Harriers&amp;order=category&amp;dir=asc" TargetMode="External"/><Relationship Id="rId9" Type="http://schemas.openxmlformats.org/officeDocument/2006/relationships/hyperlink" Target="https://chiptiming.co.uk/events/durham-city-run-10k-2023/?bib&amp;fname&amp;sname&amp;category&amp;gender&amp;club=Sedgefield+Harriers&amp;order=category_position&amp;dir=asc" TargetMode="External"/><Relationship Id="rId14" Type="http://schemas.openxmlformats.org/officeDocument/2006/relationships/hyperlink" Target="https://chiptiming.co.uk/events/durham-city-run-10k-2023/1169" TargetMode="External"/><Relationship Id="rId22" Type="http://schemas.openxmlformats.org/officeDocument/2006/relationships/hyperlink" Target="https://chiptiming.co.uk/events/durham-city-run-10k-2023/1181" TargetMode="External"/><Relationship Id="rId27" Type="http://schemas.openxmlformats.org/officeDocument/2006/relationships/hyperlink" Target="https://chiptiming.co.uk/events/durham-city-run-10k-2023/1111" TargetMode="External"/><Relationship Id="rId30" Type="http://schemas.openxmlformats.org/officeDocument/2006/relationships/hyperlink" Target="https://chiptiming.co.uk/events/durham-city-run-10k-2023/1024" TargetMode="External"/><Relationship Id="rId35" Type="http://schemas.openxmlformats.org/officeDocument/2006/relationships/hyperlink" Target="https://chiptiming.co.uk/events/durham-city-run-10k-2023/1159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0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/>
  <cols>
    <col min="1" max="1" width="15.42578125" style="7" bestFit="1" customWidth="1"/>
    <col min="2" max="2" width="15.7109375" style="7" bestFit="1" customWidth="1"/>
    <col min="3" max="3" width="9.140625" style="7" hidden="1" customWidth="1"/>
    <col min="4" max="4" width="15.5703125" style="41" customWidth="1"/>
    <col min="5" max="5" width="9.140625" customWidth="1"/>
    <col min="6" max="6" width="3.28515625" style="52" customWidth="1"/>
    <col min="7" max="7" width="3.28515625" style="53" customWidth="1"/>
    <col min="8" max="8" width="4" style="55" customWidth="1"/>
    <col min="9" max="9" width="4" customWidth="1"/>
    <col min="10" max="10" width="9.140625" style="49" customWidth="1"/>
    <col min="11" max="13" width="3.28515625" style="1" customWidth="1"/>
    <col min="14" max="14" width="3.28515625" style="61" customWidth="1"/>
    <col min="15" max="20" width="3.28515625" style="65" hidden="1" customWidth="1"/>
    <col min="21" max="21" width="10.7109375" customWidth="1"/>
    <col min="22" max="26" width="9.140625" customWidth="1"/>
    <col min="28" max="29" width="9.140625" style="5"/>
    <col min="30" max="30" width="9.140625" style="6"/>
    <col min="31" max="31" width="9.140625" style="12"/>
  </cols>
  <sheetData>
    <row r="1" spans="1:31" s="21" customFormat="1" ht="123" customHeight="1" thickBot="1">
      <c r="A1" s="20"/>
      <c r="B1" s="20"/>
      <c r="C1" s="20"/>
      <c r="D1" s="32"/>
      <c r="E1" s="46" t="s">
        <v>0</v>
      </c>
      <c r="F1" s="56" t="s">
        <v>172</v>
      </c>
      <c r="G1" s="57" t="s">
        <v>171</v>
      </c>
      <c r="H1" s="56" t="s">
        <v>173</v>
      </c>
      <c r="I1" s="78" t="s">
        <v>198</v>
      </c>
      <c r="J1" s="83" t="s">
        <v>1</v>
      </c>
      <c r="K1" s="80" t="s">
        <v>31</v>
      </c>
      <c r="L1" s="22" t="s">
        <v>32</v>
      </c>
      <c r="M1" s="22" t="s">
        <v>33</v>
      </c>
      <c r="N1" s="60" t="s">
        <v>30</v>
      </c>
      <c r="O1" s="141" t="s">
        <v>191</v>
      </c>
      <c r="P1" s="141" t="s">
        <v>192</v>
      </c>
      <c r="Q1" s="62" t="s">
        <v>193</v>
      </c>
      <c r="R1" s="62" t="s">
        <v>194</v>
      </c>
      <c r="S1" s="62" t="s">
        <v>195</v>
      </c>
      <c r="T1" s="62" t="s">
        <v>196</v>
      </c>
      <c r="U1" s="23" t="s">
        <v>239</v>
      </c>
      <c r="V1" s="24" t="s">
        <v>200</v>
      </c>
      <c r="W1" s="24" t="s">
        <v>186</v>
      </c>
      <c r="X1" s="24" t="s">
        <v>189</v>
      </c>
      <c r="Y1" s="24" t="s">
        <v>188</v>
      </c>
      <c r="Z1" s="26" t="s">
        <v>202</v>
      </c>
      <c r="AA1" s="26" t="s">
        <v>201</v>
      </c>
      <c r="AB1" s="26" t="s">
        <v>238</v>
      </c>
      <c r="AC1" s="26" t="s">
        <v>190</v>
      </c>
      <c r="AD1" s="26" t="s">
        <v>2332</v>
      </c>
      <c r="AE1" s="25"/>
    </row>
    <row r="2" spans="1:31" s="9" customFormat="1">
      <c r="A2" s="159" t="s">
        <v>105</v>
      </c>
      <c r="B2" s="31" t="s">
        <v>106</v>
      </c>
      <c r="C2" s="29">
        <v>0.5</v>
      </c>
      <c r="D2" s="33" t="s">
        <v>104</v>
      </c>
      <c r="E2" s="47"/>
      <c r="F2" s="15"/>
      <c r="G2" s="18"/>
      <c r="H2" s="15"/>
      <c r="I2" s="167"/>
      <c r="J2" s="84"/>
      <c r="K2" s="81" t="s">
        <v>199</v>
      </c>
      <c r="L2" s="66"/>
      <c r="M2" s="66"/>
      <c r="N2" s="67"/>
      <c r="O2" s="68" t="s">
        <v>197</v>
      </c>
      <c r="P2" s="68"/>
      <c r="Q2" s="68"/>
      <c r="R2" s="68"/>
      <c r="S2" s="68"/>
      <c r="T2" s="68"/>
      <c r="U2" s="43" t="s">
        <v>34</v>
      </c>
      <c r="V2" s="16" t="s">
        <v>35</v>
      </c>
      <c r="W2" s="16" t="s">
        <v>36</v>
      </c>
      <c r="X2" s="16" t="s">
        <v>187</v>
      </c>
      <c r="Y2" s="16" t="s">
        <v>37</v>
      </c>
      <c r="Z2" s="17" t="s">
        <v>38</v>
      </c>
      <c r="AA2" s="16" t="s">
        <v>38</v>
      </c>
      <c r="AB2" s="15" t="s">
        <v>39</v>
      </c>
      <c r="AC2" s="15" t="s">
        <v>40</v>
      </c>
      <c r="AD2" s="18" t="s">
        <v>41</v>
      </c>
      <c r="AE2" s="12"/>
    </row>
    <row r="3" spans="1:31" s="2" customFormat="1">
      <c r="A3" s="161"/>
      <c r="B3" s="28"/>
      <c r="C3" s="27">
        <v>1</v>
      </c>
      <c r="D3" s="34"/>
      <c r="E3" s="164"/>
      <c r="F3" s="106"/>
      <c r="G3" s="107"/>
      <c r="H3" s="106"/>
      <c r="I3" s="165"/>
      <c r="J3" s="85"/>
      <c r="K3" s="108"/>
      <c r="L3" s="165"/>
      <c r="M3" s="165"/>
      <c r="N3" s="165"/>
      <c r="O3" s="165"/>
      <c r="P3" s="165"/>
      <c r="Q3" s="165"/>
      <c r="R3" s="165"/>
      <c r="S3" s="165"/>
      <c r="T3" s="165"/>
      <c r="U3" s="164"/>
      <c r="V3" s="164"/>
      <c r="W3" s="164"/>
      <c r="X3" s="164"/>
      <c r="Y3" s="164"/>
      <c r="Z3" s="164"/>
      <c r="AA3" s="164"/>
      <c r="AB3" s="10"/>
      <c r="AC3" s="10"/>
      <c r="AD3" s="11"/>
      <c r="AE3" s="13"/>
    </row>
    <row r="4" spans="1:31" s="8" customFormat="1">
      <c r="A4" s="92" t="s">
        <v>4</v>
      </c>
      <c r="B4" s="93" t="s">
        <v>5</v>
      </c>
      <c r="C4" s="94">
        <v>2</v>
      </c>
      <c r="D4" s="109" t="s">
        <v>42</v>
      </c>
      <c r="E4" s="48">
        <f>SUM(LARGE(U4:AD4,{1,2,3,4,5,6,7}))</f>
        <v>63</v>
      </c>
      <c r="F4" s="50">
        <f t="shared" ref="F4:F11" si="0">IF(G4&gt;6,10,IF(G4&gt;4,5,IF(G4&gt;2,2,0)))</f>
        <v>10</v>
      </c>
      <c r="G4" s="51">
        <f t="shared" ref="G4:G11" si="1">COUNTIF(U4:AD4,"&gt;0")</f>
        <v>7</v>
      </c>
      <c r="H4" s="54">
        <f t="shared" ref="H4:H11" si="2">MIN(2,SUM(K4:N4))</f>
        <v>1</v>
      </c>
      <c r="I4" s="96">
        <f t="shared" ref="I4:I11" si="3">SUM(O4:T4)</f>
        <v>0</v>
      </c>
      <c r="J4" s="87">
        <f t="shared" ref="J4:J11" si="4">SUM(E4,F4,H4,I4)</f>
        <v>74</v>
      </c>
      <c r="K4" s="82"/>
      <c r="L4" s="1">
        <v>1</v>
      </c>
      <c r="M4" s="1"/>
      <c r="N4" s="169"/>
      <c r="O4" s="63" t="s">
        <v>169</v>
      </c>
      <c r="P4" s="63" t="s">
        <v>169</v>
      </c>
      <c r="Q4" s="63"/>
      <c r="R4" s="63"/>
      <c r="S4" s="63"/>
      <c r="T4" s="63"/>
      <c r="U4" s="4" t="s">
        <v>169</v>
      </c>
      <c r="V4" s="4">
        <v>9</v>
      </c>
      <c r="W4" s="4">
        <v>8</v>
      </c>
      <c r="X4" s="4">
        <v>10</v>
      </c>
      <c r="Y4" s="4">
        <v>9</v>
      </c>
      <c r="Z4" s="4">
        <v>9</v>
      </c>
      <c r="AA4" s="4">
        <v>8</v>
      </c>
      <c r="AB4" s="4">
        <v>0</v>
      </c>
      <c r="AC4" s="4">
        <v>10</v>
      </c>
      <c r="AD4" s="4" t="s">
        <v>169</v>
      </c>
      <c r="AE4" s="12"/>
    </row>
    <row r="5" spans="1:31">
      <c r="A5" s="45" t="s">
        <v>174</v>
      </c>
      <c r="B5" t="s">
        <v>87</v>
      </c>
      <c r="C5" s="71">
        <v>2</v>
      </c>
      <c r="D5" s="35" t="s">
        <v>42</v>
      </c>
      <c r="E5" s="48">
        <f>SUM(LARGE(U5:AD5,{1,2,3,4,5,6,7}))</f>
        <v>46</v>
      </c>
      <c r="F5" s="50">
        <f t="shared" si="0"/>
        <v>5</v>
      </c>
      <c r="G5" s="51">
        <f t="shared" si="1"/>
        <v>5</v>
      </c>
      <c r="H5" s="54">
        <f t="shared" si="2"/>
        <v>0</v>
      </c>
      <c r="I5" s="79">
        <f t="shared" si="3"/>
        <v>0</v>
      </c>
      <c r="J5" s="86">
        <f t="shared" si="4"/>
        <v>51</v>
      </c>
      <c r="K5" s="82"/>
      <c r="N5" s="169"/>
      <c r="O5" s="63" t="s">
        <v>169</v>
      </c>
      <c r="P5" s="63" t="s">
        <v>169</v>
      </c>
      <c r="Q5" s="63"/>
      <c r="R5" s="63"/>
      <c r="S5" s="63"/>
      <c r="T5" s="63"/>
      <c r="U5" s="4" t="s">
        <v>169</v>
      </c>
      <c r="V5" s="4">
        <v>0</v>
      </c>
      <c r="W5" s="4">
        <v>9</v>
      </c>
      <c r="X5" s="4">
        <v>0</v>
      </c>
      <c r="Y5" s="4">
        <v>0</v>
      </c>
      <c r="Z5" s="4">
        <v>10</v>
      </c>
      <c r="AA5" s="4">
        <v>9</v>
      </c>
      <c r="AB5" s="4">
        <v>9</v>
      </c>
      <c r="AC5" s="4">
        <v>9</v>
      </c>
      <c r="AD5" s="4" t="s">
        <v>169</v>
      </c>
    </row>
    <row r="6" spans="1:31">
      <c r="A6" s="45" t="s">
        <v>23</v>
      </c>
      <c r="B6" t="s">
        <v>24</v>
      </c>
      <c r="C6" s="71">
        <v>2</v>
      </c>
      <c r="D6" s="35" t="s">
        <v>42</v>
      </c>
      <c r="E6" s="48">
        <f>SUM(LARGE(U6:AD6,{1,2,3,4,5,6,7}))</f>
        <v>30</v>
      </c>
      <c r="F6" s="50">
        <f t="shared" si="0"/>
        <v>2</v>
      </c>
      <c r="G6" s="51">
        <f t="shared" si="1"/>
        <v>3</v>
      </c>
      <c r="H6" s="54">
        <f t="shared" si="2"/>
        <v>1</v>
      </c>
      <c r="I6" s="79">
        <f t="shared" si="3"/>
        <v>0</v>
      </c>
      <c r="J6" s="86">
        <f t="shared" si="4"/>
        <v>33</v>
      </c>
      <c r="K6" s="82"/>
      <c r="L6" s="1">
        <v>1</v>
      </c>
      <c r="N6" s="169"/>
      <c r="O6" s="63" t="s">
        <v>169</v>
      </c>
      <c r="P6" s="63" t="s">
        <v>169</v>
      </c>
      <c r="Q6" s="63"/>
      <c r="R6" s="63"/>
      <c r="S6" s="63"/>
      <c r="T6" s="63"/>
      <c r="U6" s="4" t="s">
        <v>169</v>
      </c>
      <c r="V6" s="4">
        <v>10</v>
      </c>
      <c r="W6" s="4">
        <v>0</v>
      </c>
      <c r="X6" s="4">
        <v>0</v>
      </c>
      <c r="Y6" s="4">
        <v>0</v>
      </c>
      <c r="Z6" s="4">
        <v>0</v>
      </c>
      <c r="AA6" s="4">
        <v>10</v>
      </c>
      <c r="AB6" s="4">
        <v>10</v>
      </c>
      <c r="AC6" s="4">
        <v>0</v>
      </c>
      <c r="AD6" s="4" t="s">
        <v>169</v>
      </c>
    </row>
    <row r="7" spans="1:31">
      <c r="A7" s="45" t="s">
        <v>52</v>
      </c>
      <c r="B7" t="s">
        <v>136</v>
      </c>
      <c r="C7" s="71">
        <v>2</v>
      </c>
      <c r="D7" s="35" t="s">
        <v>42</v>
      </c>
      <c r="E7" s="48">
        <f>SUM(LARGE(U7:AD7,{1,2,3,4,5,6,7}))</f>
        <v>20</v>
      </c>
      <c r="F7" s="50">
        <f t="shared" si="0"/>
        <v>0</v>
      </c>
      <c r="G7" s="51">
        <f t="shared" si="1"/>
        <v>2</v>
      </c>
      <c r="H7" s="54">
        <f t="shared" si="2"/>
        <v>0</v>
      </c>
      <c r="I7" s="79">
        <f t="shared" si="3"/>
        <v>0</v>
      </c>
      <c r="J7" s="86">
        <f t="shared" si="4"/>
        <v>20</v>
      </c>
      <c r="K7" s="82"/>
      <c r="N7" s="169"/>
      <c r="O7" s="63" t="s">
        <v>169</v>
      </c>
      <c r="P7" s="63" t="s">
        <v>169</v>
      </c>
      <c r="Q7" s="63"/>
      <c r="R7" s="63"/>
      <c r="S7" s="63"/>
      <c r="T7" s="63"/>
      <c r="U7" s="4" t="s">
        <v>169</v>
      </c>
      <c r="V7" s="4">
        <v>0</v>
      </c>
      <c r="W7" s="4">
        <v>10</v>
      </c>
      <c r="X7" s="4">
        <v>0</v>
      </c>
      <c r="Y7" s="4">
        <v>10</v>
      </c>
      <c r="Z7" s="4">
        <v>0</v>
      </c>
      <c r="AA7" s="4">
        <v>0</v>
      </c>
      <c r="AB7" s="4">
        <v>0</v>
      </c>
      <c r="AC7" s="4">
        <v>0</v>
      </c>
      <c r="AD7" s="4" t="s">
        <v>169</v>
      </c>
    </row>
    <row r="8" spans="1:31">
      <c r="A8" s="45" t="s">
        <v>44</v>
      </c>
      <c r="B8" t="s">
        <v>9</v>
      </c>
      <c r="C8" s="71">
        <v>2</v>
      </c>
      <c r="D8" s="35" t="s">
        <v>42</v>
      </c>
      <c r="E8" s="48">
        <f>SUM(LARGE(U8:AD8,{1,2,3,4,5,6,7}))</f>
        <v>0</v>
      </c>
      <c r="F8" s="50">
        <f t="shared" si="0"/>
        <v>0</v>
      </c>
      <c r="G8" s="51">
        <f t="shared" si="1"/>
        <v>0</v>
      </c>
      <c r="H8" s="54">
        <f t="shared" si="2"/>
        <v>1</v>
      </c>
      <c r="I8" s="79">
        <f t="shared" si="3"/>
        <v>0</v>
      </c>
      <c r="J8" s="86">
        <f t="shared" si="4"/>
        <v>1</v>
      </c>
      <c r="K8" s="82"/>
      <c r="L8" s="1">
        <v>1</v>
      </c>
      <c r="N8" s="169"/>
      <c r="O8" s="63" t="s">
        <v>169</v>
      </c>
      <c r="P8" s="63" t="s">
        <v>169</v>
      </c>
      <c r="Q8" s="63"/>
      <c r="R8" s="63"/>
      <c r="S8" s="63"/>
      <c r="T8" s="63"/>
      <c r="U8" s="4" t="s">
        <v>169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169</v>
      </c>
    </row>
    <row r="9" spans="1:31">
      <c r="A9" s="45" t="s">
        <v>4</v>
      </c>
      <c r="B9" t="s">
        <v>25</v>
      </c>
      <c r="C9" s="71">
        <v>2</v>
      </c>
      <c r="D9" s="35" t="s">
        <v>42</v>
      </c>
      <c r="E9" s="48">
        <f>SUM(LARGE(U9:AD9,{1,2,3,4,5,6,7}))</f>
        <v>0</v>
      </c>
      <c r="F9" s="50">
        <f t="shared" si="0"/>
        <v>0</v>
      </c>
      <c r="G9" s="51">
        <f t="shared" si="1"/>
        <v>0</v>
      </c>
      <c r="H9" s="54">
        <f t="shared" si="2"/>
        <v>0</v>
      </c>
      <c r="I9" s="79">
        <f t="shared" si="3"/>
        <v>0</v>
      </c>
      <c r="J9" s="86">
        <f t="shared" si="4"/>
        <v>0</v>
      </c>
      <c r="K9" s="82"/>
      <c r="N9" s="169"/>
      <c r="O9" s="63" t="s">
        <v>169</v>
      </c>
      <c r="P9" s="63" t="s">
        <v>169</v>
      </c>
      <c r="Q9" s="63"/>
      <c r="R9" s="63"/>
      <c r="S9" s="63"/>
      <c r="T9" s="63"/>
      <c r="U9" s="4" t="s">
        <v>169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169</v>
      </c>
    </row>
    <row r="10" spans="1:31">
      <c r="A10" s="45" t="s">
        <v>138</v>
      </c>
      <c r="B10" t="s">
        <v>139</v>
      </c>
      <c r="C10" s="71">
        <v>2</v>
      </c>
      <c r="D10" s="35" t="s">
        <v>42</v>
      </c>
      <c r="E10" s="48">
        <f>SUM(LARGE(U10:AD10,{1,2,3,4,5,6,7}))</f>
        <v>0</v>
      </c>
      <c r="F10" s="50">
        <f t="shared" si="0"/>
        <v>0</v>
      </c>
      <c r="G10" s="51">
        <f t="shared" si="1"/>
        <v>0</v>
      </c>
      <c r="H10" s="54">
        <f t="shared" si="2"/>
        <v>0</v>
      </c>
      <c r="I10" s="79">
        <f t="shared" si="3"/>
        <v>0</v>
      </c>
      <c r="J10" s="86">
        <f t="shared" si="4"/>
        <v>0</v>
      </c>
      <c r="K10" s="82"/>
      <c r="N10" s="169"/>
      <c r="O10" s="63" t="s">
        <v>169</v>
      </c>
      <c r="P10" s="63" t="s">
        <v>169</v>
      </c>
      <c r="Q10" s="63"/>
      <c r="R10" s="63"/>
      <c r="S10" s="63"/>
      <c r="T10" s="63"/>
      <c r="U10" s="4" t="s">
        <v>169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169</v>
      </c>
    </row>
    <row r="11" spans="1:31">
      <c r="A11" s="97" t="s">
        <v>123</v>
      </c>
      <c r="B11" s="19" t="s">
        <v>137</v>
      </c>
      <c r="C11" s="58">
        <v>2</v>
      </c>
      <c r="D11" s="110" t="s">
        <v>42</v>
      </c>
      <c r="E11" s="48">
        <f>SUM(LARGE(U11:AD11,{1,2,3,4,5,6,7}))</f>
        <v>0</v>
      </c>
      <c r="F11" s="50">
        <f t="shared" si="0"/>
        <v>0</v>
      </c>
      <c r="G11" s="51">
        <f t="shared" si="1"/>
        <v>0</v>
      </c>
      <c r="H11" s="54">
        <f t="shared" si="2"/>
        <v>0</v>
      </c>
      <c r="I11" s="79">
        <f t="shared" si="3"/>
        <v>0</v>
      </c>
      <c r="J11" s="86">
        <f t="shared" si="4"/>
        <v>0</v>
      </c>
      <c r="K11" s="82"/>
      <c r="N11" s="170"/>
      <c r="O11" s="63" t="s">
        <v>169</v>
      </c>
      <c r="P11" s="63" t="s">
        <v>169</v>
      </c>
      <c r="Q11" s="64"/>
      <c r="R11" s="64"/>
      <c r="S11" s="64"/>
      <c r="T11" s="64"/>
      <c r="U11" s="4" t="s">
        <v>169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169</v>
      </c>
    </row>
    <row r="12" spans="1:31" s="13" customFormat="1">
      <c r="A12" s="160"/>
      <c r="B12" s="76"/>
      <c r="C12" s="76">
        <v>2.5</v>
      </c>
      <c r="D12" s="160"/>
      <c r="E12" s="163"/>
      <c r="F12" s="166"/>
      <c r="G12" s="166"/>
      <c r="H12" s="166"/>
      <c r="I12" s="166"/>
      <c r="J12" s="168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2"/>
    </row>
    <row r="13" spans="1:31">
      <c r="A13" s="161"/>
      <c r="B13" s="28"/>
      <c r="C13" s="27">
        <v>3</v>
      </c>
      <c r="D13" s="34"/>
      <c r="E13" s="165"/>
      <c r="F13" s="88"/>
      <c r="G13" s="89"/>
      <c r="H13" s="88"/>
      <c r="I13" s="165"/>
      <c r="J13" s="85"/>
      <c r="K13" s="90"/>
      <c r="L13" s="91"/>
      <c r="M13" s="91"/>
      <c r="N13" s="165"/>
      <c r="O13" s="165"/>
      <c r="P13" s="165"/>
      <c r="Q13" s="165"/>
      <c r="R13" s="165"/>
      <c r="S13" s="165"/>
      <c r="T13" s="165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1">
      <c r="A14" s="92" t="s">
        <v>64</v>
      </c>
      <c r="B14" s="93" t="s">
        <v>28</v>
      </c>
      <c r="C14" s="94">
        <v>4</v>
      </c>
      <c r="D14" s="104" t="s">
        <v>56</v>
      </c>
      <c r="E14" s="48">
        <f>SUM(LARGE(U14:AD14,{1,2,3,4,5,6,7}))</f>
        <v>66</v>
      </c>
      <c r="F14" s="50">
        <f t="shared" ref="F14:F22" si="5">IF(G14&gt;6,10,IF(G14&gt;4,5,IF(G14&gt;2,2,0)))</f>
        <v>10</v>
      </c>
      <c r="G14" s="51">
        <f t="shared" ref="G14:G22" si="6">COUNTIF(U14:AD14,"&gt;0")</f>
        <v>7</v>
      </c>
      <c r="H14" s="54">
        <f t="shared" ref="H14:H22" si="7">MIN(2,SUM(K14:N14))</f>
        <v>2</v>
      </c>
      <c r="I14" s="96">
        <f t="shared" ref="I14:I22" si="8">SUM(O14:T14)</f>
        <v>0</v>
      </c>
      <c r="J14" s="87">
        <f t="shared" ref="J14:J22" si="9">SUM(E14,F14,H14,I14)</f>
        <v>78</v>
      </c>
      <c r="K14" s="82">
        <v>1</v>
      </c>
      <c r="N14" s="169">
        <v>1</v>
      </c>
      <c r="O14" s="63" t="s">
        <v>169</v>
      </c>
      <c r="P14" s="63" t="s">
        <v>169</v>
      </c>
      <c r="Q14" s="63"/>
      <c r="R14" s="63"/>
      <c r="S14" s="63"/>
      <c r="T14" s="63"/>
      <c r="U14" s="4" t="s">
        <v>169</v>
      </c>
      <c r="V14" s="4">
        <v>9</v>
      </c>
      <c r="W14" s="4">
        <v>9</v>
      </c>
      <c r="X14" s="4">
        <v>0</v>
      </c>
      <c r="Y14" s="4">
        <v>10</v>
      </c>
      <c r="Z14" s="4">
        <v>9</v>
      </c>
      <c r="AA14" s="4">
        <v>10</v>
      </c>
      <c r="AB14" s="4">
        <v>9</v>
      </c>
      <c r="AC14" s="4">
        <v>10</v>
      </c>
      <c r="AD14" s="4" t="s">
        <v>169</v>
      </c>
      <c r="AE14" s="13"/>
    </row>
    <row r="15" spans="1:31">
      <c r="A15" s="45" t="s">
        <v>203</v>
      </c>
      <c r="B15" t="s">
        <v>204</v>
      </c>
      <c r="C15" s="71">
        <v>4</v>
      </c>
      <c r="D15" s="36" t="s">
        <v>56</v>
      </c>
      <c r="E15" s="48">
        <f>SUM(LARGE(U15:AD15,{1,2,3,4,5,6,7}))</f>
        <v>49</v>
      </c>
      <c r="F15" s="50">
        <f t="shared" si="5"/>
        <v>5</v>
      </c>
      <c r="G15" s="51">
        <f t="shared" si="6"/>
        <v>5</v>
      </c>
      <c r="H15" s="54">
        <f t="shared" si="7"/>
        <v>0</v>
      </c>
      <c r="I15" s="79">
        <f t="shared" si="8"/>
        <v>0</v>
      </c>
      <c r="J15" s="86">
        <f t="shared" si="9"/>
        <v>54</v>
      </c>
      <c r="K15" s="82"/>
      <c r="N15" s="169"/>
      <c r="O15" s="63" t="s">
        <v>169</v>
      </c>
      <c r="P15" s="63" t="s">
        <v>169</v>
      </c>
      <c r="Q15" s="63"/>
      <c r="R15" s="63"/>
      <c r="S15" s="63"/>
      <c r="T15" s="63"/>
      <c r="U15" s="4" t="s">
        <v>169</v>
      </c>
      <c r="V15" s="4">
        <v>10</v>
      </c>
      <c r="W15" s="4">
        <v>10</v>
      </c>
      <c r="X15" s="4">
        <v>0</v>
      </c>
      <c r="Y15" s="4">
        <v>0</v>
      </c>
      <c r="Z15" s="4">
        <v>10</v>
      </c>
      <c r="AA15" s="4">
        <v>9</v>
      </c>
      <c r="AB15" s="4">
        <v>10</v>
      </c>
      <c r="AC15" s="4">
        <v>0</v>
      </c>
      <c r="AD15" s="4" t="s">
        <v>169</v>
      </c>
    </row>
    <row r="16" spans="1:31">
      <c r="A16" s="45" t="s">
        <v>54</v>
      </c>
      <c r="B16" s="157" t="s">
        <v>55</v>
      </c>
      <c r="C16" s="158">
        <v>4</v>
      </c>
      <c r="D16" s="36" t="s">
        <v>56</v>
      </c>
      <c r="E16" s="48">
        <f>SUM(LARGE(U16:AD16,{1,2,3,4,5,6,7}))</f>
        <v>33</v>
      </c>
      <c r="F16" s="50">
        <f t="shared" si="5"/>
        <v>2</v>
      </c>
      <c r="G16" s="51">
        <f t="shared" si="6"/>
        <v>4</v>
      </c>
      <c r="H16" s="54">
        <f t="shared" si="7"/>
        <v>0</v>
      </c>
      <c r="I16" s="79">
        <f t="shared" si="8"/>
        <v>0</v>
      </c>
      <c r="J16" s="86">
        <f t="shared" si="9"/>
        <v>35</v>
      </c>
      <c r="K16" s="82"/>
      <c r="N16" s="169"/>
      <c r="O16" s="63" t="s">
        <v>169</v>
      </c>
      <c r="P16" s="63" t="s">
        <v>169</v>
      </c>
      <c r="Q16" s="63"/>
      <c r="R16" s="63"/>
      <c r="S16" s="63"/>
      <c r="T16" s="63"/>
      <c r="U16" s="4" t="s">
        <v>169</v>
      </c>
      <c r="V16" s="4">
        <v>8</v>
      </c>
      <c r="W16" s="4">
        <v>8</v>
      </c>
      <c r="X16" s="4">
        <v>0</v>
      </c>
      <c r="Y16" s="4">
        <v>9</v>
      </c>
      <c r="Z16" s="4">
        <v>0</v>
      </c>
      <c r="AA16" s="4">
        <v>0</v>
      </c>
      <c r="AB16" s="4">
        <v>8</v>
      </c>
      <c r="AC16" s="4">
        <v>0</v>
      </c>
      <c r="AD16" s="4" t="s">
        <v>169</v>
      </c>
    </row>
    <row r="17" spans="1:31">
      <c r="A17" s="45" t="s">
        <v>1984</v>
      </c>
      <c r="B17" t="s">
        <v>18</v>
      </c>
      <c r="C17" s="71">
        <v>4</v>
      </c>
      <c r="D17" s="36" t="s">
        <v>56</v>
      </c>
      <c r="E17" s="48">
        <f>SUM(LARGE(U17:AD17,{1,2,3,4,5,6,7}))</f>
        <v>15</v>
      </c>
      <c r="F17" s="50">
        <f t="shared" si="5"/>
        <v>0</v>
      </c>
      <c r="G17" s="51">
        <f t="shared" si="6"/>
        <v>2</v>
      </c>
      <c r="H17" s="54">
        <f t="shared" si="7"/>
        <v>0</v>
      </c>
      <c r="I17" s="79">
        <f t="shared" si="8"/>
        <v>0</v>
      </c>
      <c r="J17" s="86">
        <f t="shared" si="9"/>
        <v>15</v>
      </c>
      <c r="K17" s="82"/>
      <c r="N17" s="169"/>
      <c r="O17" s="63" t="s">
        <v>169</v>
      </c>
      <c r="P17" s="63" t="s">
        <v>169</v>
      </c>
      <c r="Q17" s="63"/>
      <c r="R17" s="63"/>
      <c r="S17" s="63"/>
      <c r="T17" s="63"/>
      <c r="U17" s="4" t="s">
        <v>169</v>
      </c>
      <c r="V17" s="4">
        <v>0</v>
      </c>
      <c r="W17" s="4">
        <v>0</v>
      </c>
      <c r="X17" s="4">
        <v>0</v>
      </c>
      <c r="Y17" s="4">
        <v>8</v>
      </c>
      <c r="Z17" s="4">
        <v>0</v>
      </c>
      <c r="AA17" s="4">
        <v>7</v>
      </c>
      <c r="AB17" s="4">
        <v>0</v>
      </c>
      <c r="AC17" s="4">
        <v>0</v>
      </c>
      <c r="AD17" s="4" t="s">
        <v>169</v>
      </c>
    </row>
    <row r="18" spans="1:31">
      <c r="A18" s="45" t="s">
        <v>132</v>
      </c>
      <c r="B18" t="s">
        <v>5</v>
      </c>
      <c r="C18" s="71">
        <v>4</v>
      </c>
      <c r="D18" s="36" t="s">
        <v>56</v>
      </c>
      <c r="E18" s="48">
        <f>SUM(LARGE(U18:AD18,{1,2,3,4,5,6,7}))</f>
        <v>8</v>
      </c>
      <c r="F18" s="50">
        <f t="shared" si="5"/>
        <v>0</v>
      </c>
      <c r="G18" s="51">
        <f t="shared" si="6"/>
        <v>1</v>
      </c>
      <c r="H18" s="54">
        <f t="shared" si="7"/>
        <v>0</v>
      </c>
      <c r="I18" s="79">
        <f t="shared" si="8"/>
        <v>0</v>
      </c>
      <c r="J18" s="86">
        <f t="shared" si="9"/>
        <v>8</v>
      </c>
      <c r="K18" s="82"/>
      <c r="N18" s="169"/>
      <c r="O18" s="63" t="s">
        <v>169</v>
      </c>
      <c r="P18" s="63" t="s">
        <v>169</v>
      </c>
      <c r="Q18" s="63"/>
      <c r="R18" s="63"/>
      <c r="S18" s="63"/>
      <c r="T18" s="63"/>
      <c r="U18" s="4" t="s">
        <v>169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8</v>
      </c>
      <c r="AB18" s="4">
        <v>0</v>
      </c>
      <c r="AC18" s="4">
        <v>0</v>
      </c>
      <c r="AD18" s="4" t="s">
        <v>169</v>
      </c>
    </row>
    <row r="19" spans="1:31">
      <c r="A19" s="45" t="s">
        <v>69</v>
      </c>
      <c r="B19" t="s">
        <v>83</v>
      </c>
      <c r="C19" s="71">
        <v>4</v>
      </c>
      <c r="D19" s="36" t="s">
        <v>56</v>
      </c>
      <c r="E19" s="48">
        <f>SUM(LARGE(U19:AD19,{1,2,3,4,5,6,7}))</f>
        <v>7</v>
      </c>
      <c r="F19" s="50">
        <f t="shared" si="5"/>
        <v>0</v>
      </c>
      <c r="G19" s="51">
        <f t="shared" si="6"/>
        <v>1</v>
      </c>
      <c r="H19" s="54">
        <f t="shared" si="7"/>
        <v>0</v>
      </c>
      <c r="I19" s="79">
        <f t="shared" si="8"/>
        <v>0</v>
      </c>
      <c r="J19" s="86">
        <f t="shared" si="9"/>
        <v>7</v>
      </c>
      <c r="K19" s="82"/>
      <c r="N19" s="169"/>
      <c r="O19" s="63" t="s">
        <v>169</v>
      </c>
      <c r="P19" s="63" t="s">
        <v>169</v>
      </c>
      <c r="Q19" s="63"/>
      <c r="R19" s="63"/>
      <c r="S19" s="63"/>
      <c r="T19" s="63"/>
      <c r="U19" s="4" t="s">
        <v>169</v>
      </c>
      <c r="V19" s="4">
        <v>0</v>
      </c>
      <c r="W19" s="4">
        <v>7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169</v>
      </c>
    </row>
    <row r="20" spans="1:31">
      <c r="A20" s="45" t="s">
        <v>66</v>
      </c>
      <c r="B20" t="s">
        <v>111</v>
      </c>
      <c r="C20" s="71">
        <v>4</v>
      </c>
      <c r="D20" s="36" t="s">
        <v>56</v>
      </c>
      <c r="E20" s="48">
        <f>SUM(LARGE(U20:AD20,{1,2,3,4,5,6,7}))</f>
        <v>7</v>
      </c>
      <c r="F20" s="50">
        <f t="shared" si="5"/>
        <v>0</v>
      </c>
      <c r="G20" s="51">
        <f t="shared" si="6"/>
        <v>1</v>
      </c>
      <c r="H20" s="54">
        <f t="shared" si="7"/>
        <v>0</v>
      </c>
      <c r="I20" s="79">
        <f t="shared" si="8"/>
        <v>0</v>
      </c>
      <c r="J20" s="86">
        <f t="shared" si="9"/>
        <v>7</v>
      </c>
      <c r="K20" s="82"/>
      <c r="N20" s="169"/>
      <c r="O20" s="63" t="s">
        <v>169</v>
      </c>
      <c r="P20" s="63" t="s">
        <v>169</v>
      </c>
      <c r="Q20" s="63"/>
      <c r="R20" s="63"/>
      <c r="S20" s="63"/>
      <c r="T20" s="63"/>
      <c r="U20" s="4" t="s">
        <v>169</v>
      </c>
      <c r="V20" s="4">
        <v>7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169</v>
      </c>
    </row>
    <row r="21" spans="1:31">
      <c r="A21" s="45" t="s">
        <v>205</v>
      </c>
      <c r="B21" t="s">
        <v>206</v>
      </c>
      <c r="C21" s="71">
        <v>4</v>
      </c>
      <c r="D21" s="36" t="s">
        <v>56</v>
      </c>
      <c r="E21" s="48">
        <f>SUM(LARGE(U21:AD21,{1,2,3,4,5,6,7}))</f>
        <v>0</v>
      </c>
      <c r="F21" s="50">
        <f t="shared" si="5"/>
        <v>0</v>
      </c>
      <c r="G21" s="51">
        <f t="shared" si="6"/>
        <v>0</v>
      </c>
      <c r="H21" s="54">
        <f t="shared" si="7"/>
        <v>1</v>
      </c>
      <c r="I21" s="79">
        <f t="shared" si="8"/>
        <v>0</v>
      </c>
      <c r="J21" s="86">
        <f t="shared" si="9"/>
        <v>1</v>
      </c>
      <c r="K21" s="82"/>
      <c r="N21" s="169">
        <v>1</v>
      </c>
      <c r="O21" s="63" t="s">
        <v>169</v>
      </c>
      <c r="P21" s="63" t="s">
        <v>169</v>
      </c>
      <c r="Q21" s="63"/>
      <c r="R21" s="63"/>
      <c r="S21" s="63"/>
      <c r="T21" s="63"/>
      <c r="U21" s="4" t="s">
        <v>169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169</v>
      </c>
    </row>
    <row r="22" spans="1:31">
      <c r="A22" s="97" t="s">
        <v>73</v>
      </c>
      <c r="B22" s="19" t="s">
        <v>118</v>
      </c>
      <c r="C22" s="58">
        <v>4</v>
      </c>
      <c r="D22" s="105" t="s">
        <v>56</v>
      </c>
      <c r="E22" s="48">
        <f>SUM(LARGE(U22:AD22,{1,2,3,4,5,6,7}))</f>
        <v>0</v>
      </c>
      <c r="F22" s="50">
        <f t="shared" si="5"/>
        <v>0</v>
      </c>
      <c r="G22" s="51">
        <f t="shared" si="6"/>
        <v>0</v>
      </c>
      <c r="H22" s="54">
        <f t="shared" si="7"/>
        <v>0</v>
      </c>
      <c r="I22" s="79">
        <f t="shared" si="8"/>
        <v>0</v>
      </c>
      <c r="J22" s="86">
        <f t="shared" si="9"/>
        <v>0</v>
      </c>
      <c r="K22" s="82"/>
      <c r="N22" s="169"/>
      <c r="O22" s="63" t="s">
        <v>169</v>
      </c>
      <c r="P22" s="63" t="s">
        <v>169</v>
      </c>
      <c r="Q22" s="63"/>
      <c r="R22" s="63"/>
      <c r="S22" s="63"/>
      <c r="T22" s="63"/>
      <c r="U22" s="4" t="s">
        <v>169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169</v>
      </c>
    </row>
    <row r="23" spans="1:31" s="13" customFormat="1">
      <c r="A23" s="160"/>
      <c r="B23" s="76"/>
      <c r="C23" s="76">
        <v>4.5</v>
      </c>
      <c r="D23" s="160"/>
      <c r="E23" s="163"/>
      <c r="F23" s="166"/>
      <c r="G23" s="166"/>
      <c r="H23" s="166"/>
      <c r="I23" s="166"/>
      <c r="J23" s="168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2"/>
    </row>
    <row r="24" spans="1:31">
      <c r="A24" s="161"/>
      <c r="B24" s="28"/>
      <c r="C24" s="27">
        <v>5</v>
      </c>
      <c r="D24" s="34"/>
      <c r="E24" s="165"/>
      <c r="F24" s="88"/>
      <c r="G24" s="89"/>
      <c r="H24" s="88"/>
      <c r="I24" s="165"/>
      <c r="J24" s="85"/>
      <c r="K24" s="90"/>
      <c r="L24" s="91"/>
      <c r="M24" s="91"/>
      <c r="N24" s="165"/>
      <c r="O24" s="165"/>
      <c r="P24" s="165"/>
      <c r="Q24" s="165"/>
      <c r="R24" s="165"/>
      <c r="S24" s="165"/>
      <c r="T24" s="165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1:31">
      <c r="A25" s="92" t="s">
        <v>108</v>
      </c>
      <c r="B25" s="93" t="s">
        <v>208</v>
      </c>
      <c r="C25" s="94">
        <v>6</v>
      </c>
      <c r="D25" s="102" t="s">
        <v>45</v>
      </c>
      <c r="E25" s="48">
        <f>SUM(LARGE(U25:AD25,{1,2,3,4,5,6,7}))</f>
        <v>56</v>
      </c>
      <c r="F25" s="50">
        <f t="shared" ref="F25:F53" si="10">IF(G25&gt;6,10,IF(G25&gt;4,5,IF(G25&gt;2,2,0)))</f>
        <v>5</v>
      </c>
      <c r="G25" s="51">
        <f t="shared" ref="G25:G53" si="11">COUNTIF(U25:AD25,"&gt;0")</f>
        <v>6</v>
      </c>
      <c r="H25" s="54">
        <f t="shared" ref="H25:H53" si="12">MIN(2,SUM(K25:N25))</f>
        <v>1</v>
      </c>
      <c r="I25" s="96">
        <f t="shared" ref="I25:I53" si="13">SUM(O25:T25)</f>
        <v>0</v>
      </c>
      <c r="J25" s="87">
        <f t="shared" ref="J25:J53" si="14">SUM(E25,F25,H25,I25)</f>
        <v>62</v>
      </c>
      <c r="K25" s="82"/>
      <c r="M25" s="1">
        <v>1</v>
      </c>
      <c r="N25" s="169"/>
      <c r="O25" s="63" t="s">
        <v>169</v>
      </c>
      <c r="P25" s="63" t="s">
        <v>169</v>
      </c>
      <c r="Q25" s="63"/>
      <c r="R25" s="63"/>
      <c r="S25" s="63"/>
      <c r="T25" s="63"/>
      <c r="U25" s="4" t="s">
        <v>169</v>
      </c>
      <c r="V25" s="4">
        <v>10</v>
      </c>
      <c r="W25" s="4">
        <v>8</v>
      </c>
      <c r="X25" s="4">
        <v>10</v>
      </c>
      <c r="Y25" s="4">
        <v>8</v>
      </c>
      <c r="Z25" s="4">
        <v>10</v>
      </c>
      <c r="AA25" s="4">
        <v>10</v>
      </c>
      <c r="AB25" s="4">
        <v>0</v>
      </c>
      <c r="AC25" s="4">
        <v>0</v>
      </c>
      <c r="AD25" s="4" t="s">
        <v>169</v>
      </c>
    </row>
    <row r="26" spans="1:31">
      <c r="A26" s="45" t="s">
        <v>4</v>
      </c>
      <c r="B26" s="157" t="s">
        <v>124</v>
      </c>
      <c r="C26" s="158">
        <v>6</v>
      </c>
      <c r="D26" s="37" t="s">
        <v>45</v>
      </c>
      <c r="E26" s="48">
        <f>SUM(LARGE(U26:AD26,{1,2,3,4,5,6,7}))</f>
        <v>43</v>
      </c>
      <c r="F26" s="50">
        <f t="shared" si="10"/>
        <v>5</v>
      </c>
      <c r="G26" s="51">
        <f t="shared" si="11"/>
        <v>6</v>
      </c>
      <c r="H26" s="54">
        <f t="shared" si="12"/>
        <v>1</v>
      </c>
      <c r="I26" s="79">
        <f t="shared" si="13"/>
        <v>0</v>
      </c>
      <c r="J26" s="86">
        <f t="shared" si="14"/>
        <v>49</v>
      </c>
      <c r="K26" s="82">
        <v>1</v>
      </c>
      <c r="N26" s="170"/>
      <c r="O26" s="63" t="s">
        <v>169</v>
      </c>
      <c r="P26" s="63" t="s">
        <v>169</v>
      </c>
      <c r="Q26" s="64"/>
      <c r="R26" s="64"/>
      <c r="S26" s="64"/>
      <c r="T26" s="64"/>
      <c r="U26" s="4" t="s">
        <v>169</v>
      </c>
      <c r="V26" s="4">
        <v>8</v>
      </c>
      <c r="W26" s="4">
        <v>2</v>
      </c>
      <c r="X26" s="4">
        <v>9</v>
      </c>
      <c r="Y26" s="4">
        <v>7</v>
      </c>
      <c r="Z26" s="4">
        <v>8</v>
      </c>
      <c r="AA26" s="4">
        <v>9</v>
      </c>
      <c r="AB26" s="4">
        <v>0</v>
      </c>
      <c r="AC26" s="4">
        <v>0</v>
      </c>
      <c r="AD26" s="4" t="s">
        <v>169</v>
      </c>
    </row>
    <row r="27" spans="1:31">
      <c r="A27" s="45" t="s">
        <v>23</v>
      </c>
      <c r="B27" s="157" t="s">
        <v>116</v>
      </c>
      <c r="C27" s="158">
        <v>6</v>
      </c>
      <c r="D27" s="37" t="s">
        <v>45</v>
      </c>
      <c r="E27" s="48">
        <f>SUM(LARGE(U27:AD27,{1,2,3,4,5,6,7}))</f>
        <v>25</v>
      </c>
      <c r="F27" s="50">
        <f t="shared" si="10"/>
        <v>5</v>
      </c>
      <c r="G27" s="51">
        <f t="shared" si="11"/>
        <v>5</v>
      </c>
      <c r="H27" s="54">
        <f t="shared" si="12"/>
        <v>1</v>
      </c>
      <c r="I27" s="79">
        <f t="shared" si="13"/>
        <v>0</v>
      </c>
      <c r="J27" s="86">
        <f t="shared" si="14"/>
        <v>31</v>
      </c>
      <c r="K27" s="82"/>
      <c r="M27" s="1">
        <v>1</v>
      </c>
      <c r="N27" s="169"/>
      <c r="O27" s="63" t="s">
        <v>169</v>
      </c>
      <c r="P27" s="63" t="s">
        <v>169</v>
      </c>
      <c r="Q27" s="63"/>
      <c r="R27" s="63"/>
      <c r="S27" s="63"/>
      <c r="T27" s="63"/>
      <c r="U27" s="4" t="s">
        <v>169</v>
      </c>
      <c r="V27" s="4">
        <v>7</v>
      </c>
      <c r="W27" s="4">
        <v>1</v>
      </c>
      <c r="X27" s="4">
        <v>7</v>
      </c>
      <c r="Y27" s="4">
        <v>6</v>
      </c>
      <c r="Z27" s="4">
        <v>0</v>
      </c>
      <c r="AA27" s="4">
        <v>0</v>
      </c>
      <c r="AB27" s="4">
        <v>4</v>
      </c>
      <c r="AC27" s="4">
        <v>0</v>
      </c>
      <c r="AD27" s="4" t="s">
        <v>169</v>
      </c>
    </row>
    <row r="28" spans="1:31">
      <c r="A28" s="45" t="s">
        <v>147</v>
      </c>
      <c r="B28" t="s">
        <v>55</v>
      </c>
      <c r="C28" s="71">
        <v>6</v>
      </c>
      <c r="D28" s="37" t="s">
        <v>45</v>
      </c>
      <c r="E28" s="48">
        <f>SUM(LARGE(U28:AD28,{1,2,3,4,5,6,7}))</f>
        <v>26</v>
      </c>
      <c r="F28" s="50">
        <f t="shared" si="10"/>
        <v>2</v>
      </c>
      <c r="G28" s="51">
        <f t="shared" si="11"/>
        <v>3</v>
      </c>
      <c r="H28" s="54">
        <f t="shared" si="12"/>
        <v>0</v>
      </c>
      <c r="I28" s="79">
        <f t="shared" si="13"/>
        <v>0</v>
      </c>
      <c r="J28" s="86">
        <f t="shared" si="14"/>
        <v>28</v>
      </c>
      <c r="K28" s="82"/>
      <c r="N28" s="169"/>
      <c r="O28" s="63" t="s">
        <v>169</v>
      </c>
      <c r="P28" s="63" t="s">
        <v>169</v>
      </c>
      <c r="Q28" s="63"/>
      <c r="R28" s="63"/>
      <c r="S28" s="63"/>
      <c r="T28" s="63"/>
      <c r="U28" s="4" t="s">
        <v>169</v>
      </c>
      <c r="V28" s="4">
        <v>9</v>
      </c>
      <c r="W28" s="4">
        <v>10</v>
      </c>
      <c r="X28" s="4">
        <v>0</v>
      </c>
      <c r="Y28" s="4">
        <v>0</v>
      </c>
      <c r="Z28" s="4">
        <v>0</v>
      </c>
      <c r="AA28" s="4">
        <v>0</v>
      </c>
      <c r="AB28" s="4">
        <v>7</v>
      </c>
      <c r="AC28" s="4">
        <v>0</v>
      </c>
      <c r="AD28" s="4" t="s">
        <v>169</v>
      </c>
    </row>
    <row r="29" spans="1:31">
      <c r="A29" s="45" t="s">
        <v>15</v>
      </c>
      <c r="B29" t="s">
        <v>122</v>
      </c>
      <c r="C29" s="71">
        <v>6</v>
      </c>
      <c r="D29" s="37" t="s">
        <v>45</v>
      </c>
      <c r="E29" s="48">
        <f>SUM(LARGE(U29:AD29,{1,2,3,4,5,6,7}))</f>
        <v>16</v>
      </c>
      <c r="F29" s="50">
        <f t="shared" si="10"/>
        <v>2</v>
      </c>
      <c r="G29" s="51">
        <f t="shared" si="11"/>
        <v>3</v>
      </c>
      <c r="H29" s="54">
        <f t="shared" si="12"/>
        <v>2</v>
      </c>
      <c r="I29" s="79">
        <f t="shared" si="13"/>
        <v>0</v>
      </c>
      <c r="J29" s="86">
        <f t="shared" si="14"/>
        <v>20</v>
      </c>
      <c r="K29" s="82">
        <v>1</v>
      </c>
      <c r="L29" s="1">
        <v>1</v>
      </c>
      <c r="M29" s="1">
        <v>1</v>
      </c>
      <c r="N29" s="169"/>
      <c r="O29" s="63" t="s">
        <v>169</v>
      </c>
      <c r="P29" s="63" t="s">
        <v>169</v>
      </c>
      <c r="Q29" s="63"/>
      <c r="R29" s="63"/>
      <c r="S29" s="63"/>
      <c r="T29" s="63"/>
      <c r="U29" s="4" t="s">
        <v>169</v>
      </c>
      <c r="V29" s="4">
        <v>0</v>
      </c>
      <c r="W29" s="4">
        <v>3</v>
      </c>
      <c r="X29" s="4">
        <v>8</v>
      </c>
      <c r="Y29" s="4">
        <v>5</v>
      </c>
      <c r="Z29" s="4">
        <v>0</v>
      </c>
      <c r="AA29" s="4">
        <v>0</v>
      </c>
      <c r="AB29" s="4">
        <v>0</v>
      </c>
      <c r="AC29" s="4">
        <v>0</v>
      </c>
      <c r="AD29" s="4" t="s">
        <v>169</v>
      </c>
    </row>
    <row r="30" spans="1:31">
      <c r="A30" s="45" t="s">
        <v>2</v>
      </c>
      <c r="B30" t="s">
        <v>3</v>
      </c>
      <c r="C30" s="71">
        <v>6</v>
      </c>
      <c r="D30" s="37" t="s">
        <v>45</v>
      </c>
      <c r="E30" s="48">
        <f>SUM(LARGE(U30:AD30,{1,2,3,4,5,6,7}))</f>
        <v>17</v>
      </c>
      <c r="F30" s="50">
        <f t="shared" si="10"/>
        <v>0</v>
      </c>
      <c r="G30" s="51">
        <f t="shared" si="11"/>
        <v>2</v>
      </c>
      <c r="H30" s="54">
        <f t="shared" si="12"/>
        <v>1</v>
      </c>
      <c r="I30" s="79">
        <f t="shared" si="13"/>
        <v>0</v>
      </c>
      <c r="J30" s="86">
        <f t="shared" si="14"/>
        <v>18</v>
      </c>
      <c r="K30" s="82"/>
      <c r="L30" s="1">
        <v>1</v>
      </c>
      <c r="N30" s="169"/>
      <c r="O30" s="63" t="s">
        <v>169</v>
      </c>
      <c r="P30" s="63" t="s">
        <v>169</v>
      </c>
      <c r="Q30" s="63"/>
      <c r="R30" s="63"/>
      <c r="S30" s="63"/>
      <c r="T30" s="63"/>
      <c r="U30" s="4" t="s">
        <v>169</v>
      </c>
      <c r="V30" s="4">
        <v>0</v>
      </c>
      <c r="W30" s="4">
        <v>7</v>
      </c>
      <c r="X30" s="4">
        <v>0</v>
      </c>
      <c r="Y30" s="4">
        <v>10</v>
      </c>
      <c r="Z30" s="4">
        <v>0</v>
      </c>
      <c r="AA30" s="4">
        <v>0</v>
      </c>
      <c r="AB30" s="4">
        <v>0</v>
      </c>
      <c r="AC30" s="4">
        <v>0</v>
      </c>
      <c r="AD30" s="4" t="s">
        <v>169</v>
      </c>
      <c r="AE30" s="13"/>
    </row>
    <row r="31" spans="1:31">
      <c r="A31" s="45" t="s">
        <v>11</v>
      </c>
      <c r="B31" t="s">
        <v>12</v>
      </c>
      <c r="C31" s="71">
        <v>6</v>
      </c>
      <c r="D31" s="37" t="s">
        <v>45</v>
      </c>
      <c r="E31" s="48">
        <f>SUM(LARGE(U31:AD31,{1,2,3,4,5,6,7}))</f>
        <v>18</v>
      </c>
      <c r="F31" s="50">
        <f t="shared" si="10"/>
        <v>0</v>
      </c>
      <c r="G31" s="51">
        <f t="shared" si="11"/>
        <v>2</v>
      </c>
      <c r="H31" s="54">
        <f t="shared" si="12"/>
        <v>0</v>
      </c>
      <c r="I31" s="79">
        <f t="shared" si="13"/>
        <v>0</v>
      </c>
      <c r="J31" s="86">
        <f t="shared" si="14"/>
        <v>18</v>
      </c>
      <c r="K31" s="82"/>
      <c r="N31" s="169"/>
      <c r="O31" s="63" t="s">
        <v>169</v>
      </c>
      <c r="P31" s="63" t="s">
        <v>169</v>
      </c>
      <c r="Q31" s="63"/>
      <c r="R31" s="63"/>
      <c r="S31" s="63"/>
      <c r="T31" s="63"/>
      <c r="U31" s="4" t="s">
        <v>169</v>
      </c>
      <c r="V31" s="4">
        <v>0</v>
      </c>
      <c r="W31" s="4">
        <v>9</v>
      </c>
      <c r="X31" s="4">
        <v>0</v>
      </c>
      <c r="Y31" s="4">
        <v>0</v>
      </c>
      <c r="Z31" s="4">
        <v>0</v>
      </c>
      <c r="AA31" s="4">
        <v>0</v>
      </c>
      <c r="AB31" s="4">
        <v>9</v>
      </c>
      <c r="AC31" s="4">
        <v>0</v>
      </c>
      <c r="AD31" s="4" t="s">
        <v>169</v>
      </c>
    </row>
    <row r="32" spans="1:31">
      <c r="A32" s="45" t="s">
        <v>141</v>
      </c>
      <c r="B32" s="157" t="s">
        <v>142</v>
      </c>
      <c r="C32" s="158">
        <v>6</v>
      </c>
      <c r="D32" s="37" t="s">
        <v>45</v>
      </c>
      <c r="E32" s="48">
        <f>SUM(LARGE(U32:AD32,{1,2,3,4,5,6,7}))</f>
        <v>14</v>
      </c>
      <c r="F32" s="50">
        <f t="shared" si="10"/>
        <v>0</v>
      </c>
      <c r="G32" s="51">
        <f t="shared" si="11"/>
        <v>2</v>
      </c>
      <c r="H32" s="54">
        <f t="shared" si="12"/>
        <v>0</v>
      </c>
      <c r="I32" s="79">
        <f t="shared" si="13"/>
        <v>0</v>
      </c>
      <c r="J32" s="86">
        <f t="shared" si="14"/>
        <v>14</v>
      </c>
      <c r="K32" s="82"/>
      <c r="N32" s="169"/>
      <c r="O32" s="63" t="s">
        <v>169</v>
      </c>
      <c r="P32" s="63" t="s">
        <v>169</v>
      </c>
      <c r="Q32" s="63"/>
      <c r="R32" s="63"/>
      <c r="S32" s="63"/>
      <c r="T32" s="63"/>
      <c r="U32" s="4" t="s">
        <v>169</v>
      </c>
      <c r="V32" s="4">
        <v>0</v>
      </c>
      <c r="W32" s="4">
        <v>4</v>
      </c>
      <c r="X32" s="4">
        <v>0</v>
      </c>
      <c r="Y32" s="4">
        <v>0</v>
      </c>
      <c r="Z32" s="4">
        <v>0</v>
      </c>
      <c r="AA32" s="4">
        <v>0</v>
      </c>
      <c r="AB32" s="4">
        <v>10</v>
      </c>
      <c r="AC32" s="4">
        <v>0</v>
      </c>
      <c r="AD32" s="4" t="s">
        <v>169</v>
      </c>
    </row>
    <row r="33" spans="1:31">
      <c r="A33" s="45" t="s">
        <v>70</v>
      </c>
      <c r="B33" s="157" t="s">
        <v>135</v>
      </c>
      <c r="C33" s="158">
        <v>6</v>
      </c>
      <c r="D33" s="37" t="s">
        <v>45</v>
      </c>
      <c r="E33" s="48">
        <f>SUM(LARGE(U33:AD33,{1,2,3,4,5,6,7}))</f>
        <v>9</v>
      </c>
      <c r="F33" s="50">
        <f t="shared" si="10"/>
        <v>0</v>
      </c>
      <c r="G33" s="51">
        <f t="shared" si="11"/>
        <v>1</v>
      </c>
      <c r="H33" s="54">
        <f t="shared" si="12"/>
        <v>0</v>
      </c>
      <c r="I33" s="79">
        <f t="shared" si="13"/>
        <v>0</v>
      </c>
      <c r="J33" s="86">
        <f t="shared" si="14"/>
        <v>9</v>
      </c>
      <c r="K33" s="82"/>
      <c r="N33" s="169"/>
      <c r="O33" s="63" t="s">
        <v>169</v>
      </c>
      <c r="P33" s="63" t="s">
        <v>169</v>
      </c>
      <c r="Q33" s="63"/>
      <c r="R33" s="63"/>
      <c r="S33" s="63"/>
      <c r="T33" s="63"/>
      <c r="U33" s="4" t="s">
        <v>169</v>
      </c>
      <c r="V33" s="4">
        <v>0</v>
      </c>
      <c r="W33" s="4">
        <v>0</v>
      </c>
      <c r="X33" s="4">
        <v>0</v>
      </c>
      <c r="Y33" s="4">
        <v>9</v>
      </c>
      <c r="Z33" s="4">
        <v>0</v>
      </c>
      <c r="AA33" s="4">
        <v>0</v>
      </c>
      <c r="AB33" s="4">
        <v>0</v>
      </c>
      <c r="AC33" s="4">
        <v>0</v>
      </c>
      <c r="AD33" s="4" t="s">
        <v>169</v>
      </c>
    </row>
    <row r="34" spans="1:31">
      <c r="A34" s="45" t="s">
        <v>112</v>
      </c>
      <c r="B34" t="s">
        <v>28</v>
      </c>
      <c r="C34" s="71">
        <v>6</v>
      </c>
      <c r="D34" s="37" t="s">
        <v>45</v>
      </c>
      <c r="E34" s="48">
        <f>SUM(LARGE(U34:AD34,{1,2,3,4,5,6,7}))</f>
        <v>9</v>
      </c>
      <c r="F34" s="50">
        <f t="shared" si="10"/>
        <v>0</v>
      </c>
      <c r="G34" s="51">
        <f t="shared" si="11"/>
        <v>1</v>
      </c>
      <c r="H34" s="54">
        <f t="shared" si="12"/>
        <v>0</v>
      </c>
      <c r="I34" s="79">
        <f t="shared" si="13"/>
        <v>0</v>
      </c>
      <c r="J34" s="86">
        <f t="shared" si="14"/>
        <v>9</v>
      </c>
      <c r="K34" s="82"/>
      <c r="N34" s="169"/>
      <c r="O34" s="63" t="s">
        <v>169</v>
      </c>
      <c r="P34" s="63" t="s">
        <v>169</v>
      </c>
      <c r="Q34" s="63"/>
      <c r="R34" s="63"/>
      <c r="S34" s="63"/>
      <c r="T34" s="63"/>
      <c r="U34" s="4" t="s">
        <v>169</v>
      </c>
      <c r="V34" s="4">
        <v>0</v>
      </c>
      <c r="W34" s="4">
        <v>0</v>
      </c>
      <c r="X34" s="4">
        <v>0</v>
      </c>
      <c r="Y34" s="4">
        <v>0</v>
      </c>
      <c r="Z34" s="4">
        <v>9</v>
      </c>
      <c r="AA34" s="4">
        <v>0</v>
      </c>
      <c r="AB34" s="4">
        <v>0</v>
      </c>
      <c r="AC34" s="4">
        <v>0</v>
      </c>
      <c r="AD34" s="4" t="s">
        <v>169</v>
      </c>
    </row>
    <row r="35" spans="1:31">
      <c r="A35" s="45" t="s">
        <v>121</v>
      </c>
      <c r="B35" s="157" t="s">
        <v>8</v>
      </c>
      <c r="C35" s="158">
        <v>6</v>
      </c>
      <c r="D35" s="37" t="s">
        <v>45</v>
      </c>
      <c r="E35" s="48">
        <f>SUM(LARGE(U35:AD35,{1,2,3,4,5,6,7}))</f>
        <v>7</v>
      </c>
      <c r="F35" s="50">
        <f t="shared" si="10"/>
        <v>0</v>
      </c>
      <c r="G35" s="51">
        <f t="shared" si="11"/>
        <v>2</v>
      </c>
      <c r="H35" s="54">
        <f t="shared" si="12"/>
        <v>1</v>
      </c>
      <c r="I35" s="79">
        <f t="shared" si="13"/>
        <v>0</v>
      </c>
      <c r="J35" s="86">
        <f t="shared" si="14"/>
        <v>8</v>
      </c>
      <c r="K35" s="82"/>
      <c r="N35" s="169">
        <v>1</v>
      </c>
      <c r="O35" s="63" t="s">
        <v>169</v>
      </c>
      <c r="P35" s="63" t="s">
        <v>169</v>
      </c>
      <c r="Q35" s="63"/>
      <c r="R35" s="63"/>
      <c r="S35" s="63"/>
      <c r="T35" s="63"/>
      <c r="U35" s="4" t="s">
        <v>169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6</v>
      </c>
      <c r="AC35" s="4">
        <v>0</v>
      </c>
      <c r="AD35" s="4" t="s">
        <v>169</v>
      </c>
    </row>
    <row r="36" spans="1:31">
      <c r="A36" s="45" t="s">
        <v>108</v>
      </c>
      <c r="B36" t="s">
        <v>143</v>
      </c>
      <c r="C36" s="71">
        <v>6</v>
      </c>
      <c r="D36" s="37" t="s">
        <v>45</v>
      </c>
      <c r="E36" s="48">
        <f>SUM(LARGE(U36:AD36,{1,2,3,4,5,6,7}))</f>
        <v>8</v>
      </c>
      <c r="F36" s="50">
        <f t="shared" si="10"/>
        <v>0</v>
      </c>
      <c r="G36" s="51">
        <f t="shared" si="11"/>
        <v>1</v>
      </c>
      <c r="H36" s="54">
        <f t="shared" si="12"/>
        <v>0</v>
      </c>
      <c r="I36" s="79">
        <f t="shared" si="13"/>
        <v>0</v>
      </c>
      <c r="J36" s="86">
        <f t="shared" si="14"/>
        <v>8</v>
      </c>
      <c r="K36" s="82"/>
      <c r="N36" s="169"/>
      <c r="O36" s="63" t="s">
        <v>169</v>
      </c>
      <c r="P36" s="63" t="s">
        <v>169</v>
      </c>
      <c r="Q36" s="63"/>
      <c r="R36" s="63"/>
      <c r="S36" s="63"/>
      <c r="T36" s="63"/>
      <c r="U36" s="4" t="s">
        <v>169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</v>
      </c>
      <c r="AC36" s="4">
        <v>0</v>
      </c>
      <c r="AD36" s="4" t="s">
        <v>169</v>
      </c>
    </row>
    <row r="37" spans="1:31">
      <c r="A37" s="45" t="s">
        <v>15</v>
      </c>
      <c r="B37" t="s">
        <v>608</v>
      </c>
      <c r="C37" s="71">
        <v>6</v>
      </c>
      <c r="D37" s="37" t="s">
        <v>45</v>
      </c>
      <c r="E37" s="48">
        <f>SUM(LARGE(U37:AD37,{1,2,3,4,5,6,7}))</f>
        <v>5</v>
      </c>
      <c r="F37" s="50">
        <f t="shared" si="10"/>
        <v>0</v>
      </c>
      <c r="G37" s="51">
        <f t="shared" si="11"/>
        <v>1</v>
      </c>
      <c r="H37" s="54">
        <f t="shared" si="12"/>
        <v>1</v>
      </c>
      <c r="I37" s="79">
        <f t="shared" si="13"/>
        <v>0</v>
      </c>
      <c r="J37" s="86">
        <f t="shared" si="14"/>
        <v>6</v>
      </c>
      <c r="K37" s="82"/>
      <c r="L37" s="1">
        <v>1</v>
      </c>
      <c r="N37" s="169"/>
      <c r="O37" s="63" t="s">
        <v>169</v>
      </c>
      <c r="P37" s="63" t="s">
        <v>169</v>
      </c>
      <c r="Q37" s="63"/>
      <c r="R37" s="63"/>
      <c r="S37" s="63"/>
      <c r="T37" s="63"/>
      <c r="U37" s="4" t="s">
        <v>169</v>
      </c>
      <c r="V37" s="4">
        <v>0</v>
      </c>
      <c r="W37" s="4">
        <v>5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 t="s">
        <v>169</v>
      </c>
    </row>
    <row r="38" spans="1:31">
      <c r="A38" s="45" t="s">
        <v>606</v>
      </c>
      <c r="B38" t="s">
        <v>607</v>
      </c>
      <c r="C38" s="71">
        <v>6</v>
      </c>
      <c r="D38" s="37" t="s">
        <v>45</v>
      </c>
      <c r="E38" s="48">
        <f>SUM(LARGE(U38:AD38,{1,2,3,4,5,6,7}))</f>
        <v>6</v>
      </c>
      <c r="F38" s="50">
        <f t="shared" si="10"/>
        <v>0</v>
      </c>
      <c r="G38" s="51">
        <f t="shared" si="11"/>
        <v>1</v>
      </c>
      <c r="H38" s="54">
        <f t="shared" si="12"/>
        <v>0</v>
      </c>
      <c r="I38" s="79">
        <f t="shared" si="13"/>
        <v>0</v>
      </c>
      <c r="J38" s="86">
        <f t="shared" si="14"/>
        <v>6</v>
      </c>
      <c r="K38" s="82"/>
      <c r="N38" s="169"/>
      <c r="O38" s="63" t="s">
        <v>169</v>
      </c>
      <c r="P38" s="63" t="s">
        <v>169</v>
      </c>
      <c r="Q38" s="63"/>
      <c r="R38" s="63"/>
      <c r="S38" s="63"/>
      <c r="T38" s="63"/>
      <c r="U38" s="4" t="s">
        <v>169</v>
      </c>
      <c r="V38" s="4">
        <v>0</v>
      </c>
      <c r="W38" s="4">
        <v>6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 t="s">
        <v>169</v>
      </c>
    </row>
    <row r="39" spans="1:31">
      <c r="A39" s="45" t="s">
        <v>52</v>
      </c>
      <c r="B39" t="s">
        <v>148</v>
      </c>
      <c r="C39" s="71">
        <v>6</v>
      </c>
      <c r="D39" s="37" t="s">
        <v>45</v>
      </c>
      <c r="E39" s="48">
        <f>SUM(LARGE(U39:AD39,{1,2,3,4,5,6,7}))</f>
        <v>5</v>
      </c>
      <c r="F39" s="50">
        <f t="shared" si="10"/>
        <v>0</v>
      </c>
      <c r="G39" s="51">
        <f t="shared" si="11"/>
        <v>1</v>
      </c>
      <c r="H39" s="54">
        <f t="shared" si="12"/>
        <v>0</v>
      </c>
      <c r="I39" s="79">
        <f t="shared" si="13"/>
        <v>0</v>
      </c>
      <c r="J39" s="86">
        <f t="shared" si="14"/>
        <v>5</v>
      </c>
      <c r="K39" s="82"/>
      <c r="N39" s="169"/>
      <c r="O39" s="63" t="s">
        <v>169</v>
      </c>
      <c r="P39" s="63" t="s">
        <v>169</v>
      </c>
      <c r="Q39" s="63"/>
      <c r="R39" s="63"/>
      <c r="S39" s="63"/>
      <c r="T39" s="63"/>
      <c r="U39" s="4" t="s">
        <v>169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5</v>
      </c>
      <c r="AC39" s="4">
        <v>0</v>
      </c>
      <c r="AD39" s="4" t="s">
        <v>169</v>
      </c>
    </row>
    <row r="40" spans="1:31">
      <c r="A40" s="45" t="s">
        <v>57</v>
      </c>
      <c r="B40" t="s">
        <v>58</v>
      </c>
      <c r="C40" s="71">
        <v>6</v>
      </c>
      <c r="D40" s="37" t="s">
        <v>45</v>
      </c>
      <c r="E40" s="48">
        <f>SUM(LARGE(U40:AD40,{1,2,3,4,5,6,7}))</f>
        <v>0</v>
      </c>
      <c r="F40" s="50">
        <f t="shared" si="10"/>
        <v>0</v>
      </c>
      <c r="G40" s="51">
        <f t="shared" si="11"/>
        <v>0</v>
      </c>
      <c r="H40" s="54">
        <f t="shared" si="12"/>
        <v>2</v>
      </c>
      <c r="I40" s="79">
        <f t="shared" si="13"/>
        <v>0</v>
      </c>
      <c r="J40" s="86">
        <f t="shared" si="14"/>
        <v>2</v>
      </c>
      <c r="K40" s="82">
        <v>1</v>
      </c>
      <c r="N40" s="169">
        <v>1</v>
      </c>
      <c r="O40" s="63" t="s">
        <v>169</v>
      </c>
      <c r="P40" s="63" t="s">
        <v>169</v>
      </c>
      <c r="Q40" s="63"/>
      <c r="R40" s="63"/>
      <c r="S40" s="63"/>
      <c r="T40" s="63"/>
      <c r="U40" s="4" t="s">
        <v>169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169</v>
      </c>
    </row>
    <row r="41" spans="1:31">
      <c r="A41" s="45" t="s">
        <v>52</v>
      </c>
      <c r="B41" t="s">
        <v>53</v>
      </c>
      <c r="C41" s="71">
        <v>6</v>
      </c>
      <c r="D41" s="37" t="s">
        <v>45</v>
      </c>
      <c r="E41" s="48">
        <f>SUM(LARGE(U41:AD41,{1,2,3,4,5,6,7}))</f>
        <v>0</v>
      </c>
      <c r="F41" s="50">
        <f t="shared" si="10"/>
        <v>0</v>
      </c>
      <c r="G41" s="51">
        <f t="shared" si="11"/>
        <v>0</v>
      </c>
      <c r="H41" s="54">
        <f t="shared" si="12"/>
        <v>2</v>
      </c>
      <c r="I41" s="79">
        <f t="shared" si="13"/>
        <v>0</v>
      </c>
      <c r="J41" s="86">
        <f t="shared" si="14"/>
        <v>2</v>
      </c>
      <c r="K41" s="82">
        <v>1</v>
      </c>
      <c r="L41" s="1">
        <v>1</v>
      </c>
      <c r="M41" s="1">
        <v>1</v>
      </c>
      <c r="N41" s="169"/>
      <c r="O41" s="63" t="s">
        <v>169</v>
      </c>
      <c r="P41" s="63" t="s">
        <v>169</v>
      </c>
      <c r="Q41" s="63"/>
      <c r="R41" s="63"/>
      <c r="S41" s="63"/>
      <c r="T41" s="63"/>
      <c r="U41" s="4" t="s">
        <v>169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169</v>
      </c>
    </row>
    <row r="42" spans="1:31">
      <c r="A42" s="45" t="s">
        <v>15</v>
      </c>
      <c r="B42" t="s">
        <v>16</v>
      </c>
      <c r="C42" s="71">
        <v>6</v>
      </c>
      <c r="D42" s="37" t="s">
        <v>45</v>
      </c>
      <c r="E42" s="48">
        <f>SUM(LARGE(U42:AD42,{1,2,3,4,5,6,7}))</f>
        <v>0</v>
      </c>
      <c r="F42" s="50">
        <f t="shared" si="10"/>
        <v>0</v>
      </c>
      <c r="G42" s="51">
        <f t="shared" si="11"/>
        <v>0</v>
      </c>
      <c r="H42" s="54">
        <f t="shared" si="12"/>
        <v>1</v>
      </c>
      <c r="I42" s="79">
        <f t="shared" si="13"/>
        <v>0</v>
      </c>
      <c r="J42" s="86">
        <f t="shared" si="14"/>
        <v>1</v>
      </c>
      <c r="K42" s="82"/>
      <c r="L42" s="1">
        <v>1</v>
      </c>
      <c r="N42" s="169"/>
      <c r="O42" s="63" t="s">
        <v>169</v>
      </c>
      <c r="P42" s="63" t="s">
        <v>169</v>
      </c>
      <c r="Q42" s="63"/>
      <c r="R42" s="63"/>
      <c r="S42" s="63"/>
      <c r="T42" s="63"/>
      <c r="U42" s="4" t="s">
        <v>169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169</v>
      </c>
    </row>
    <row r="43" spans="1:31">
      <c r="A43" s="45" t="s">
        <v>19</v>
      </c>
      <c r="B43" t="s">
        <v>20</v>
      </c>
      <c r="C43" s="71">
        <v>6</v>
      </c>
      <c r="D43" s="37" t="s">
        <v>45</v>
      </c>
      <c r="E43" s="48">
        <f>SUM(LARGE(U43:AD43,{1,2,3,4,5,6,7}))</f>
        <v>0</v>
      </c>
      <c r="F43" s="50">
        <f t="shared" si="10"/>
        <v>0</v>
      </c>
      <c r="G43" s="51">
        <f t="shared" si="11"/>
        <v>0</v>
      </c>
      <c r="H43" s="54">
        <f t="shared" si="12"/>
        <v>1</v>
      </c>
      <c r="I43" s="79">
        <f t="shared" si="13"/>
        <v>0</v>
      </c>
      <c r="J43" s="86">
        <f t="shared" si="14"/>
        <v>1</v>
      </c>
      <c r="K43" s="82"/>
      <c r="M43" s="1">
        <v>1</v>
      </c>
      <c r="N43" s="169"/>
      <c r="O43" s="63" t="s">
        <v>169</v>
      </c>
      <c r="P43" s="63" t="s">
        <v>169</v>
      </c>
      <c r="Q43" s="63"/>
      <c r="R43" s="63"/>
      <c r="S43" s="63"/>
      <c r="T43" s="63"/>
      <c r="U43" s="4" t="s">
        <v>169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 t="s">
        <v>169</v>
      </c>
    </row>
    <row r="44" spans="1:31">
      <c r="A44" s="45" t="s">
        <v>145</v>
      </c>
      <c r="B44" t="s">
        <v>146</v>
      </c>
      <c r="C44" s="71">
        <v>6</v>
      </c>
      <c r="D44" s="37" t="s">
        <v>45</v>
      </c>
      <c r="E44" s="48">
        <f>SUM(LARGE(U44:AD44,{1,2,3,4,5,6,7}))</f>
        <v>0</v>
      </c>
      <c r="F44" s="50">
        <f t="shared" si="10"/>
        <v>0</v>
      </c>
      <c r="G44" s="51">
        <f t="shared" si="11"/>
        <v>0</v>
      </c>
      <c r="H44" s="54">
        <f t="shared" si="12"/>
        <v>0</v>
      </c>
      <c r="I44" s="79">
        <f t="shared" si="13"/>
        <v>0</v>
      </c>
      <c r="J44" s="86">
        <f t="shared" si="14"/>
        <v>0</v>
      </c>
      <c r="K44" s="82"/>
      <c r="N44" s="169"/>
      <c r="O44" s="63" t="s">
        <v>169</v>
      </c>
      <c r="P44" s="63" t="s">
        <v>169</v>
      </c>
      <c r="Q44" s="63"/>
      <c r="R44" s="63"/>
      <c r="S44" s="63"/>
      <c r="T44" s="63"/>
      <c r="U44" s="4" t="s">
        <v>169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 t="s">
        <v>169</v>
      </c>
    </row>
    <row r="45" spans="1:31">
      <c r="A45" s="45" t="s">
        <v>51</v>
      </c>
      <c r="B45" s="157" t="s">
        <v>14</v>
      </c>
      <c r="C45" s="158">
        <v>6</v>
      </c>
      <c r="D45" s="37" t="s">
        <v>45</v>
      </c>
      <c r="E45" s="48">
        <f>SUM(LARGE(U45:AD45,{1,2,3,4,5,6,7}))</f>
        <v>0</v>
      </c>
      <c r="F45" s="50">
        <f t="shared" si="10"/>
        <v>0</v>
      </c>
      <c r="G45" s="51">
        <f t="shared" si="11"/>
        <v>0</v>
      </c>
      <c r="H45" s="54">
        <f t="shared" si="12"/>
        <v>0</v>
      </c>
      <c r="I45" s="79">
        <f t="shared" si="13"/>
        <v>0</v>
      </c>
      <c r="J45" s="86">
        <f t="shared" si="14"/>
        <v>0</v>
      </c>
      <c r="K45" s="82"/>
      <c r="N45" s="169"/>
      <c r="O45" s="63" t="s">
        <v>169</v>
      </c>
      <c r="P45" s="63" t="s">
        <v>169</v>
      </c>
      <c r="Q45" s="63"/>
      <c r="R45" s="63"/>
      <c r="S45" s="63"/>
      <c r="T45" s="63"/>
      <c r="U45" s="4" t="s">
        <v>169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 t="s">
        <v>169</v>
      </c>
      <c r="AE45" s="13"/>
    </row>
    <row r="46" spans="1:31">
      <c r="A46" s="45" t="s">
        <v>48</v>
      </c>
      <c r="B46" t="s">
        <v>27</v>
      </c>
      <c r="C46" s="71">
        <v>6</v>
      </c>
      <c r="D46" s="37" t="s">
        <v>45</v>
      </c>
      <c r="E46" s="48">
        <f>SUM(LARGE(U46:AD46,{1,2,3,4,5,6,7}))</f>
        <v>0</v>
      </c>
      <c r="F46" s="50">
        <f t="shared" si="10"/>
        <v>0</v>
      </c>
      <c r="G46" s="51">
        <f t="shared" si="11"/>
        <v>0</v>
      </c>
      <c r="H46" s="54">
        <f t="shared" si="12"/>
        <v>0</v>
      </c>
      <c r="I46" s="79">
        <f t="shared" si="13"/>
        <v>0</v>
      </c>
      <c r="J46" s="86">
        <f t="shared" si="14"/>
        <v>0</v>
      </c>
      <c r="K46" s="82"/>
      <c r="N46" s="169"/>
      <c r="O46" s="63" t="s">
        <v>169</v>
      </c>
      <c r="P46" s="63" t="s">
        <v>169</v>
      </c>
      <c r="Q46" s="63"/>
      <c r="R46" s="63"/>
      <c r="S46" s="63"/>
      <c r="T46" s="63"/>
      <c r="U46" s="4" t="s">
        <v>169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 t="s">
        <v>169</v>
      </c>
    </row>
    <row r="47" spans="1:31">
      <c r="A47" s="45" t="s">
        <v>59</v>
      </c>
      <c r="B47" t="s">
        <v>60</v>
      </c>
      <c r="C47" s="71">
        <v>6</v>
      </c>
      <c r="D47" s="37" t="s">
        <v>45</v>
      </c>
      <c r="E47" s="48">
        <f>SUM(LARGE(U47:AD47,{1,2,3,4,5,6,7}))</f>
        <v>0</v>
      </c>
      <c r="F47" s="50">
        <f t="shared" si="10"/>
        <v>0</v>
      </c>
      <c r="G47" s="51">
        <f t="shared" si="11"/>
        <v>0</v>
      </c>
      <c r="H47" s="54">
        <f t="shared" si="12"/>
        <v>0</v>
      </c>
      <c r="I47" s="79">
        <f t="shared" si="13"/>
        <v>0</v>
      </c>
      <c r="J47" s="86">
        <f t="shared" si="14"/>
        <v>0</v>
      </c>
      <c r="K47" s="82"/>
      <c r="N47" s="169"/>
      <c r="O47" s="63" t="s">
        <v>169</v>
      </c>
      <c r="P47" s="63" t="s">
        <v>169</v>
      </c>
      <c r="Q47" s="63"/>
      <c r="R47" s="63"/>
      <c r="S47" s="63"/>
      <c r="T47" s="63"/>
      <c r="U47" s="4" t="s">
        <v>169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169</v>
      </c>
    </row>
    <row r="48" spans="1:31">
      <c r="A48" s="45" t="s">
        <v>144</v>
      </c>
      <c r="B48" t="s">
        <v>79</v>
      </c>
      <c r="C48" s="71">
        <v>6</v>
      </c>
      <c r="D48" s="37" t="s">
        <v>45</v>
      </c>
      <c r="E48" s="48">
        <f>SUM(LARGE(U48:AD48,{1,2,3,4,5,6,7}))</f>
        <v>0</v>
      </c>
      <c r="F48" s="50">
        <f t="shared" si="10"/>
        <v>0</v>
      </c>
      <c r="G48" s="51">
        <f t="shared" si="11"/>
        <v>0</v>
      </c>
      <c r="H48" s="54">
        <f t="shared" si="12"/>
        <v>0</v>
      </c>
      <c r="I48" s="79">
        <f t="shared" si="13"/>
        <v>0</v>
      </c>
      <c r="J48" s="86">
        <f t="shared" si="14"/>
        <v>0</v>
      </c>
      <c r="K48" s="82"/>
      <c r="N48" s="169"/>
      <c r="O48" s="63" t="s">
        <v>169</v>
      </c>
      <c r="P48" s="63" t="s">
        <v>169</v>
      </c>
      <c r="Q48" s="63"/>
      <c r="R48" s="63"/>
      <c r="S48" s="63"/>
      <c r="T48" s="63"/>
      <c r="U48" s="4" t="s">
        <v>169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 t="s">
        <v>169</v>
      </c>
    </row>
    <row r="49" spans="1:31">
      <c r="A49" s="45" t="s">
        <v>209</v>
      </c>
      <c r="B49" t="s">
        <v>210</v>
      </c>
      <c r="C49" s="71">
        <v>6</v>
      </c>
      <c r="D49" s="37" t="s">
        <v>45</v>
      </c>
      <c r="E49" s="48">
        <f>SUM(LARGE(U49:AD49,{1,2,3,4,5,6,7}))</f>
        <v>0</v>
      </c>
      <c r="F49" s="50">
        <f t="shared" si="10"/>
        <v>0</v>
      </c>
      <c r="G49" s="51">
        <f t="shared" si="11"/>
        <v>0</v>
      </c>
      <c r="H49" s="54">
        <f t="shared" si="12"/>
        <v>0</v>
      </c>
      <c r="I49" s="79">
        <f t="shared" si="13"/>
        <v>0</v>
      </c>
      <c r="J49" s="86">
        <f t="shared" si="14"/>
        <v>0</v>
      </c>
      <c r="K49" s="82"/>
      <c r="N49" s="169"/>
      <c r="O49" s="63" t="s">
        <v>169</v>
      </c>
      <c r="P49" s="63" t="s">
        <v>169</v>
      </c>
      <c r="Q49" s="63"/>
      <c r="R49" s="63"/>
      <c r="S49" s="63"/>
      <c r="T49" s="63"/>
      <c r="U49" s="4" t="s">
        <v>169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 t="s">
        <v>169</v>
      </c>
    </row>
    <row r="50" spans="1:31">
      <c r="A50" s="45" t="s">
        <v>46</v>
      </c>
      <c r="B50" t="s">
        <v>47</v>
      </c>
      <c r="C50" s="71">
        <v>6</v>
      </c>
      <c r="D50" s="37" t="s">
        <v>45</v>
      </c>
      <c r="E50" s="48">
        <f>SUM(LARGE(U50:AD50,{1,2,3,4,5,6,7}))</f>
        <v>0</v>
      </c>
      <c r="F50" s="50">
        <f t="shared" si="10"/>
        <v>0</v>
      </c>
      <c r="G50" s="51">
        <f t="shared" si="11"/>
        <v>0</v>
      </c>
      <c r="H50" s="54">
        <f t="shared" si="12"/>
        <v>0</v>
      </c>
      <c r="I50" s="79">
        <f t="shared" si="13"/>
        <v>0</v>
      </c>
      <c r="J50" s="86">
        <f t="shared" si="14"/>
        <v>0</v>
      </c>
      <c r="K50" s="82"/>
      <c r="N50" s="169"/>
      <c r="O50" s="63" t="s">
        <v>169</v>
      </c>
      <c r="P50" s="63" t="s">
        <v>169</v>
      </c>
      <c r="Q50" s="63"/>
      <c r="R50" s="63"/>
      <c r="S50" s="63"/>
      <c r="T50" s="63"/>
      <c r="U50" s="4" t="s">
        <v>169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 t="s">
        <v>169</v>
      </c>
    </row>
    <row r="51" spans="1:31">
      <c r="A51" s="45" t="s">
        <v>48</v>
      </c>
      <c r="B51" t="s">
        <v>211</v>
      </c>
      <c r="C51" s="71">
        <v>6</v>
      </c>
      <c r="D51" s="37" t="s">
        <v>45</v>
      </c>
      <c r="E51" s="48">
        <f>SUM(LARGE(U51:AD51,{1,2,3,4,5,6,7}))</f>
        <v>0</v>
      </c>
      <c r="F51" s="50">
        <f t="shared" si="10"/>
        <v>0</v>
      </c>
      <c r="G51" s="51">
        <f t="shared" si="11"/>
        <v>0</v>
      </c>
      <c r="H51" s="54">
        <f t="shared" si="12"/>
        <v>0</v>
      </c>
      <c r="I51" s="79">
        <f t="shared" si="13"/>
        <v>0</v>
      </c>
      <c r="J51" s="86">
        <f t="shared" si="14"/>
        <v>0</v>
      </c>
      <c r="K51" s="82"/>
      <c r="N51" s="169"/>
      <c r="O51" s="63" t="s">
        <v>169</v>
      </c>
      <c r="P51" s="63" t="s">
        <v>169</v>
      </c>
      <c r="Q51" s="63"/>
      <c r="R51" s="63"/>
      <c r="S51" s="63"/>
      <c r="T51" s="63"/>
      <c r="U51" s="4" t="s">
        <v>169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169</v>
      </c>
    </row>
    <row r="52" spans="1:31">
      <c r="A52" s="45" t="s">
        <v>49</v>
      </c>
      <c r="B52" s="157" t="s">
        <v>50</v>
      </c>
      <c r="C52" s="158">
        <v>6</v>
      </c>
      <c r="D52" s="37" t="s">
        <v>45</v>
      </c>
      <c r="E52" s="48">
        <f>SUM(LARGE(U52:AD52,{1,2,3,4,5,6,7}))</f>
        <v>0</v>
      </c>
      <c r="F52" s="50">
        <f t="shared" si="10"/>
        <v>0</v>
      </c>
      <c r="G52" s="51">
        <f t="shared" si="11"/>
        <v>0</v>
      </c>
      <c r="H52" s="54">
        <f t="shared" si="12"/>
        <v>0</v>
      </c>
      <c r="I52" s="79">
        <f t="shared" si="13"/>
        <v>0</v>
      </c>
      <c r="J52" s="86">
        <f t="shared" si="14"/>
        <v>0</v>
      </c>
      <c r="K52" s="82"/>
      <c r="N52" s="169"/>
      <c r="O52" s="63" t="s">
        <v>169</v>
      </c>
      <c r="P52" s="63" t="s">
        <v>169</v>
      </c>
      <c r="Q52" s="63"/>
      <c r="R52" s="63"/>
      <c r="S52" s="63"/>
      <c r="T52" s="63"/>
      <c r="U52" s="4" t="s">
        <v>169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 t="s">
        <v>169</v>
      </c>
    </row>
    <row r="53" spans="1:31">
      <c r="A53" s="97" t="s">
        <v>207</v>
      </c>
      <c r="B53" s="19" t="s">
        <v>10</v>
      </c>
      <c r="C53" s="58">
        <v>6</v>
      </c>
      <c r="D53" s="103" t="s">
        <v>45</v>
      </c>
      <c r="E53" s="48">
        <f>SUM(LARGE(U53:AD53,{1,2,3,4,5,6,7}))</f>
        <v>0</v>
      </c>
      <c r="F53" s="50">
        <f t="shared" si="10"/>
        <v>0</v>
      </c>
      <c r="G53" s="51">
        <f t="shared" si="11"/>
        <v>0</v>
      </c>
      <c r="H53" s="54">
        <f t="shared" si="12"/>
        <v>0</v>
      </c>
      <c r="I53" s="79">
        <f t="shared" si="13"/>
        <v>0</v>
      </c>
      <c r="J53" s="86">
        <f t="shared" si="14"/>
        <v>0</v>
      </c>
      <c r="K53" s="82"/>
      <c r="N53" s="169"/>
      <c r="O53" s="63" t="s">
        <v>169</v>
      </c>
      <c r="P53" s="63" t="s">
        <v>169</v>
      </c>
      <c r="Q53" s="63"/>
      <c r="R53" s="63"/>
      <c r="S53" s="63"/>
      <c r="T53" s="63"/>
      <c r="U53" s="4" t="s">
        <v>169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 t="s">
        <v>169</v>
      </c>
    </row>
    <row r="54" spans="1:31" s="13" customFormat="1">
      <c r="A54" s="160"/>
      <c r="B54" s="76"/>
      <c r="C54" s="76">
        <v>6.5</v>
      </c>
      <c r="D54" s="160"/>
      <c r="E54" s="163"/>
      <c r="F54" s="166"/>
      <c r="G54" s="166"/>
      <c r="H54" s="166"/>
      <c r="I54" s="166"/>
      <c r="J54" s="168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2"/>
    </row>
    <row r="55" spans="1:31">
      <c r="A55" s="161"/>
      <c r="B55" s="28"/>
      <c r="C55" s="27">
        <v>7</v>
      </c>
      <c r="D55" s="34"/>
      <c r="E55" s="165"/>
      <c r="F55" s="88"/>
      <c r="G55" s="89"/>
      <c r="H55" s="88"/>
      <c r="I55" s="165"/>
      <c r="J55" s="85"/>
      <c r="K55" s="90"/>
      <c r="L55" s="91"/>
      <c r="M55" s="91"/>
      <c r="N55" s="165"/>
      <c r="O55" s="165"/>
      <c r="P55" s="165"/>
      <c r="Q55" s="165"/>
      <c r="R55" s="165"/>
      <c r="S55" s="165"/>
      <c r="T55" s="165"/>
      <c r="U55" s="90"/>
      <c r="V55" s="90"/>
      <c r="W55" s="90"/>
      <c r="X55" s="90"/>
      <c r="Y55" s="90"/>
      <c r="Z55" s="90"/>
      <c r="AA55" s="90"/>
      <c r="AB55" s="90"/>
      <c r="AC55" s="90"/>
      <c r="AD55" s="90"/>
    </row>
    <row r="56" spans="1:31">
      <c r="A56" s="92" t="s">
        <v>21</v>
      </c>
      <c r="B56" s="93" t="s">
        <v>179</v>
      </c>
      <c r="C56" s="94">
        <v>8</v>
      </c>
      <c r="D56" s="100" t="s">
        <v>62</v>
      </c>
      <c r="E56" s="48">
        <f>SUM(LARGE(U56:AD56,{1,2,3,4,5,6,7}))</f>
        <v>59</v>
      </c>
      <c r="F56" s="50">
        <f t="shared" ref="F56:F85" si="15">IF(G56&gt;6,10,IF(G56&gt;4,5,IF(G56&gt;2,2,0)))</f>
        <v>10</v>
      </c>
      <c r="G56" s="51">
        <f t="shared" ref="G56:G85" si="16">COUNTIF(U56:AD56,"&gt;0")</f>
        <v>8</v>
      </c>
      <c r="H56" s="54">
        <f t="shared" ref="H56:H85" si="17">MIN(2,SUM(K56:N56))</f>
        <v>0</v>
      </c>
      <c r="I56" s="96">
        <f t="shared" ref="I56:I85" si="18">SUM(O56:T56)</f>
        <v>0</v>
      </c>
      <c r="J56" s="87">
        <f t="shared" ref="J56:J85" si="19">SUM(E56,F56,H56,I56)</f>
        <v>69</v>
      </c>
      <c r="K56" s="82"/>
      <c r="N56" s="169"/>
      <c r="O56" s="63" t="s">
        <v>169</v>
      </c>
      <c r="P56" s="63" t="s">
        <v>169</v>
      </c>
      <c r="Q56" s="63"/>
      <c r="R56" s="63"/>
      <c r="S56" s="63"/>
      <c r="T56" s="63"/>
      <c r="U56" s="4" t="s">
        <v>169</v>
      </c>
      <c r="V56" s="4">
        <v>7</v>
      </c>
      <c r="W56" s="4">
        <v>6</v>
      </c>
      <c r="X56" s="4">
        <v>10</v>
      </c>
      <c r="Y56" s="4">
        <v>6</v>
      </c>
      <c r="Z56" s="4">
        <v>9</v>
      </c>
      <c r="AA56" s="4">
        <v>9</v>
      </c>
      <c r="AB56" s="4">
        <v>8</v>
      </c>
      <c r="AC56" s="4">
        <v>10</v>
      </c>
      <c r="AD56" s="4" t="s">
        <v>169</v>
      </c>
    </row>
    <row r="57" spans="1:31">
      <c r="A57" s="45" t="s">
        <v>61</v>
      </c>
      <c r="B57" t="s">
        <v>125</v>
      </c>
      <c r="C57" s="71">
        <v>8</v>
      </c>
      <c r="D57" s="38" t="s">
        <v>62</v>
      </c>
      <c r="E57" s="48">
        <f>SUM(LARGE(U57:AD57,{1,2,3,4,5,6,7}))</f>
        <v>47</v>
      </c>
      <c r="F57" s="50">
        <f t="shared" si="15"/>
        <v>5</v>
      </c>
      <c r="G57" s="51">
        <f t="shared" si="16"/>
        <v>5</v>
      </c>
      <c r="H57" s="54">
        <f t="shared" si="17"/>
        <v>0</v>
      </c>
      <c r="I57" s="79">
        <f t="shared" si="18"/>
        <v>0</v>
      </c>
      <c r="J57" s="86">
        <f t="shared" si="19"/>
        <v>52</v>
      </c>
      <c r="K57" s="82"/>
      <c r="N57" s="169"/>
      <c r="O57" s="63" t="s">
        <v>169</v>
      </c>
      <c r="P57" s="63" t="s">
        <v>169</v>
      </c>
      <c r="Q57" s="63"/>
      <c r="R57" s="63"/>
      <c r="S57" s="63"/>
      <c r="T57" s="63"/>
      <c r="U57" s="4" t="s">
        <v>169</v>
      </c>
      <c r="V57" s="4">
        <v>0</v>
      </c>
      <c r="W57" s="4">
        <v>7</v>
      </c>
      <c r="X57" s="4">
        <v>0</v>
      </c>
      <c r="Y57" s="4">
        <v>10</v>
      </c>
      <c r="Z57" s="4">
        <v>10</v>
      </c>
      <c r="AA57" s="4">
        <v>10</v>
      </c>
      <c r="AB57" s="4">
        <v>10</v>
      </c>
      <c r="AC57" s="4">
        <v>0</v>
      </c>
      <c r="AD57" s="4" t="s">
        <v>169</v>
      </c>
    </row>
    <row r="58" spans="1:31">
      <c r="A58" s="45" t="s">
        <v>2</v>
      </c>
      <c r="B58" t="s">
        <v>182</v>
      </c>
      <c r="C58" s="71">
        <v>8</v>
      </c>
      <c r="D58" s="38" t="s">
        <v>62</v>
      </c>
      <c r="E58" s="48">
        <f>SUM(LARGE(U58:AD58,{1,2,3,4,5,6,7}))</f>
        <v>41</v>
      </c>
      <c r="F58" s="50">
        <f t="shared" si="15"/>
        <v>5</v>
      </c>
      <c r="G58" s="51">
        <f t="shared" si="16"/>
        <v>5</v>
      </c>
      <c r="H58" s="54">
        <f t="shared" si="17"/>
        <v>0</v>
      </c>
      <c r="I58" s="79">
        <f t="shared" si="18"/>
        <v>0</v>
      </c>
      <c r="J58" s="86">
        <f t="shared" si="19"/>
        <v>46</v>
      </c>
      <c r="K58" s="82"/>
      <c r="N58" s="169"/>
      <c r="O58" s="63" t="s">
        <v>169</v>
      </c>
      <c r="P58" s="63" t="s">
        <v>169</v>
      </c>
      <c r="Q58" s="63"/>
      <c r="R58" s="63"/>
      <c r="S58" s="63"/>
      <c r="T58" s="63"/>
      <c r="U58" s="4" t="s">
        <v>169</v>
      </c>
      <c r="V58" s="4">
        <v>10</v>
      </c>
      <c r="W58" s="4">
        <v>10</v>
      </c>
      <c r="X58" s="4">
        <v>9</v>
      </c>
      <c r="Y58" s="4">
        <v>9</v>
      </c>
      <c r="Z58" s="4">
        <v>0</v>
      </c>
      <c r="AA58" s="4">
        <v>0</v>
      </c>
      <c r="AB58" s="4">
        <v>3</v>
      </c>
      <c r="AC58" s="4">
        <v>0</v>
      </c>
      <c r="AD58" s="4" t="s">
        <v>169</v>
      </c>
    </row>
    <row r="59" spans="1:31">
      <c r="A59" s="45" t="s">
        <v>17</v>
      </c>
      <c r="B59" t="s">
        <v>113</v>
      </c>
      <c r="C59" s="71">
        <v>8</v>
      </c>
      <c r="D59" s="38" t="s">
        <v>62</v>
      </c>
      <c r="E59" s="48">
        <f>SUM(LARGE(U59:AD59,{1,2,3,4,5,6,7}))</f>
        <v>40</v>
      </c>
      <c r="F59" s="50">
        <f t="shared" si="15"/>
        <v>5</v>
      </c>
      <c r="G59" s="51">
        <f t="shared" si="16"/>
        <v>5</v>
      </c>
      <c r="H59" s="54">
        <f t="shared" si="17"/>
        <v>0</v>
      </c>
      <c r="I59" s="79">
        <f t="shared" si="18"/>
        <v>0</v>
      </c>
      <c r="J59" s="86">
        <f t="shared" si="19"/>
        <v>45</v>
      </c>
      <c r="K59" s="82"/>
      <c r="N59" s="169"/>
      <c r="O59" s="63" t="s">
        <v>169</v>
      </c>
      <c r="P59" s="63" t="s">
        <v>169</v>
      </c>
      <c r="Q59" s="63"/>
      <c r="R59" s="63"/>
      <c r="S59" s="63"/>
      <c r="T59" s="63"/>
      <c r="U59" s="4" t="s">
        <v>169</v>
      </c>
      <c r="V59" s="4">
        <v>9</v>
      </c>
      <c r="W59" s="4">
        <v>9</v>
      </c>
      <c r="X59" s="4">
        <v>8</v>
      </c>
      <c r="Y59" s="4">
        <v>8</v>
      </c>
      <c r="Z59" s="4">
        <v>0</v>
      </c>
      <c r="AA59" s="4">
        <v>0</v>
      </c>
      <c r="AB59" s="4">
        <v>6</v>
      </c>
      <c r="AC59" s="4">
        <v>0</v>
      </c>
      <c r="AD59" s="4" t="s">
        <v>169</v>
      </c>
      <c r="AE59" s="13"/>
    </row>
    <row r="60" spans="1:31">
      <c r="A60" s="45" t="s">
        <v>183</v>
      </c>
      <c r="B60" t="s">
        <v>208</v>
      </c>
      <c r="C60" s="71">
        <v>8</v>
      </c>
      <c r="D60" s="38" t="s">
        <v>62</v>
      </c>
      <c r="E60" s="48">
        <f>SUM(LARGE(U60:AD60,{1,2,3,4,5,6,7}))</f>
        <v>28</v>
      </c>
      <c r="F60" s="50">
        <f t="shared" si="15"/>
        <v>5</v>
      </c>
      <c r="G60" s="51">
        <f t="shared" si="16"/>
        <v>5</v>
      </c>
      <c r="H60" s="54">
        <f t="shared" si="17"/>
        <v>2</v>
      </c>
      <c r="I60" s="79">
        <f t="shared" si="18"/>
        <v>0</v>
      </c>
      <c r="J60" s="86">
        <f t="shared" si="19"/>
        <v>35</v>
      </c>
      <c r="K60" s="82">
        <v>1</v>
      </c>
      <c r="M60" s="1">
        <v>1</v>
      </c>
      <c r="N60" s="169">
        <v>1</v>
      </c>
      <c r="O60" s="63" t="s">
        <v>169</v>
      </c>
      <c r="P60" s="63" t="s">
        <v>169</v>
      </c>
      <c r="Q60" s="63"/>
      <c r="R60" s="63"/>
      <c r="S60" s="63"/>
      <c r="T60" s="63"/>
      <c r="U60" s="4" t="s">
        <v>169</v>
      </c>
      <c r="V60" s="4">
        <v>6</v>
      </c>
      <c r="W60" s="4">
        <v>5</v>
      </c>
      <c r="X60" s="4">
        <v>6</v>
      </c>
      <c r="Y60" s="4">
        <v>3</v>
      </c>
      <c r="Z60" s="4">
        <v>8</v>
      </c>
      <c r="AA60" s="4">
        <v>0</v>
      </c>
      <c r="AB60" s="4">
        <v>0</v>
      </c>
      <c r="AC60" s="4">
        <v>0</v>
      </c>
      <c r="AD60" s="4" t="s">
        <v>169</v>
      </c>
    </row>
    <row r="61" spans="1:31">
      <c r="A61" s="45" t="s">
        <v>43</v>
      </c>
      <c r="B61" t="s">
        <v>63</v>
      </c>
      <c r="C61" s="71">
        <v>8</v>
      </c>
      <c r="D61" s="38" t="s">
        <v>62</v>
      </c>
      <c r="E61" s="48">
        <f>SUM(LARGE(U61:AD61,{1,2,3,4,5,6,7}))</f>
        <v>32</v>
      </c>
      <c r="F61" s="50">
        <f t="shared" si="15"/>
        <v>2</v>
      </c>
      <c r="G61" s="51">
        <f t="shared" si="16"/>
        <v>4</v>
      </c>
      <c r="H61" s="54">
        <f t="shared" si="17"/>
        <v>0</v>
      </c>
      <c r="I61" s="79">
        <f t="shared" si="18"/>
        <v>0</v>
      </c>
      <c r="J61" s="86">
        <f t="shared" si="19"/>
        <v>34</v>
      </c>
      <c r="K61" s="82"/>
      <c r="N61" s="169"/>
      <c r="O61" s="63" t="s">
        <v>169</v>
      </c>
      <c r="P61" s="63" t="s">
        <v>169</v>
      </c>
      <c r="Q61" s="63"/>
      <c r="R61" s="63"/>
      <c r="S61" s="63"/>
      <c r="T61" s="63"/>
      <c r="U61" s="4" t="s">
        <v>169</v>
      </c>
      <c r="V61" s="4">
        <v>8</v>
      </c>
      <c r="W61" s="4">
        <v>8</v>
      </c>
      <c r="X61" s="4">
        <v>0</v>
      </c>
      <c r="Y61" s="4">
        <v>7</v>
      </c>
      <c r="Z61" s="4">
        <v>0</v>
      </c>
      <c r="AA61" s="4">
        <v>0</v>
      </c>
      <c r="AB61" s="4">
        <v>9</v>
      </c>
      <c r="AC61" s="4">
        <v>0</v>
      </c>
      <c r="AD61" s="4" t="s">
        <v>169</v>
      </c>
      <c r="AE61" s="13"/>
    </row>
    <row r="62" spans="1:31">
      <c r="A62" s="45" t="s">
        <v>74</v>
      </c>
      <c r="B62" t="s">
        <v>5</v>
      </c>
      <c r="C62" s="71">
        <v>8</v>
      </c>
      <c r="D62" s="38" t="s">
        <v>62</v>
      </c>
      <c r="E62" s="48">
        <f>SUM(LARGE(U62:AD62,{1,2,3,4,5,6,7}))</f>
        <v>27</v>
      </c>
      <c r="F62" s="50">
        <f t="shared" si="15"/>
        <v>5</v>
      </c>
      <c r="G62" s="51">
        <f t="shared" si="16"/>
        <v>5</v>
      </c>
      <c r="H62" s="54">
        <f t="shared" si="17"/>
        <v>2</v>
      </c>
      <c r="I62" s="79">
        <f t="shared" si="18"/>
        <v>0</v>
      </c>
      <c r="J62" s="86">
        <f t="shared" si="19"/>
        <v>34</v>
      </c>
      <c r="K62" s="82">
        <v>1</v>
      </c>
      <c r="L62" s="1">
        <v>1</v>
      </c>
      <c r="M62" s="1">
        <v>1</v>
      </c>
      <c r="N62" s="169">
        <v>1</v>
      </c>
      <c r="O62" s="63" t="s">
        <v>169</v>
      </c>
      <c r="P62" s="63" t="s">
        <v>169</v>
      </c>
      <c r="Q62" s="63"/>
      <c r="R62" s="63"/>
      <c r="S62" s="63"/>
      <c r="T62" s="63"/>
      <c r="U62" s="4" t="s">
        <v>169</v>
      </c>
      <c r="V62" s="4">
        <v>4</v>
      </c>
      <c r="W62" s="4">
        <v>4</v>
      </c>
      <c r="X62" s="4">
        <v>0</v>
      </c>
      <c r="Y62" s="4">
        <v>2</v>
      </c>
      <c r="Z62" s="4">
        <v>0</v>
      </c>
      <c r="AA62" s="4">
        <v>8</v>
      </c>
      <c r="AB62" s="4">
        <v>0</v>
      </c>
      <c r="AC62" s="4">
        <v>9</v>
      </c>
      <c r="AD62" s="4" t="s">
        <v>169</v>
      </c>
    </row>
    <row r="63" spans="1:31">
      <c r="A63" s="45" t="s">
        <v>48</v>
      </c>
      <c r="B63" t="s">
        <v>220</v>
      </c>
      <c r="C63" s="71">
        <v>8</v>
      </c>
      <c r="D63" s="38" t="s">
        <v>62</v>
      </c>
      <c r="E63" s="48">
        <f>SUM(LARGE(U63:AD63,{1,2,3,4,5,6,7}))</f>
        <v>8</v>
      </c>
      <c r="F63" s="50">
        <f t="shared" si="15"/>
        <v>0</v>
      </c>
      <c r="G63" s="51">
        <f t="shared" si="16"/>
        <v>2</v>
      </c>
      <c r="H63" s="54">
        <f t="shared" si="17"/>
        <v>2</v>
      </c>
      <c r="I63" s="79">
        <f t="shared" si="18"/>
        <v>0</v>
      </c>
      <c r="J63" s="86">
        <f t="shared" si="19"/>
        <v>10</v>
      </c>
      <c r="K63" s="82">
        <v>1</v>
      </c>
      <c r="L63" s="1">
        <v>1</v>
      </c>
      <c r="M63" s="1">
        <v>1</v>
      </c>
      <c r="N63" s="169">
        <v>1</v>
      </c>
      <c r="O63" s="63" t="s">
        <v>169</v>
      </c>
      <c r="P63" s="63" t="s">
        <v>169</v>
      </c>
      <c r="Q63" s="63"/>
      <c r="R63" s="63"/>
      <c r="S63" s="63"/>
      <c r="T63" s="63"/>
      <c r="U63" s="4" t="s">
        <v>169</v>
      </c>
      <c r="V63" s="4">
        <v>5</v>
      </c>
      <c r="W63" s="4">
        <v>3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 t="s">
        <v>169</v>
      </c>
    </row>
    <row r="64" spans="1:31">
      <c r="A64" s="45" t="s">
        <v>184</v>
      </c>
      <c r="B64" t="s">
        <v>122</v>
      </c>
      <c r="C64" s="71">
        <v>8</v>
      </c>
      <c r="D64" s="38" t="s">
        <v>62</v>
      </c>
      <c r="E64" s="48">
        <f>SUM(LARGE(U64:AD64,{1,2,3,4,5,6,7}))</f>
        <v>8</v>
      </c>
      <c r="F64" s="50">
        <f t="shared" si="15"/>
        <v>0</v>
      </c>
      <c r="G64" s="51">
        <f t="shared" si="16"/>
        <v>2</v>
      </c>
      <c r="H64" s="54">
        <f t="shared" si="17"/>
        <v>1</v>
      </c>
      <c r="I64" s="79">
        <f t="shared" si="18"/>
        <v>0</v>
      </c>
      <c r="J64" s="86">
        <f t="shared" si="19"/>
        <v>9</v>
      </c>
      <c r="K64" s="82">
        <v>1</v>
      </c>
      <c r="N64" s="169"/>
      <c r="O64" s="63" t="s">
        <v>169</v>
      </c>
      <c r="P64" s="63" t="s">
        <v>169</v>
      </c>
      <c r="Q64" s="63"/>
      <c r="R64" s="63"/>
      <c r="S64" s="63"/>
      <c r="T64" s="63"/>
      <c r="U64" s="4" t="s">
        <v>169</v>
      </c>
      <c r="V64" s="4">
        <v>0</v>
      </c>
      <c r="W64" s="4">
        <v>0</v>
      </c>
      <c r="X64" s="4">
        <v>7</v>
      </c>
      <c r="Y64" s="4">
        <v>1</v>
      </c>
      <c r="Z64" s="4">
        <v>0</v>
      </c>
      <c r="AA64" s="4">
        <v>0</v>
      </c>
      <c r="AB64" s="4">
        <v>0</v>
      </c>
      <c r="AC64" s="4">
        <v>0</v>
      </c>
      <c r="AD64" s="4" t="s">
        <v>169</v>
      </c>
    </row>
    <row r="65" spans="1:31">
      <c r="A65" s="45" t="s">
        <v>2323</v>
      </c>
      <c r="B65" t="s">
        <v>18</v>
      </c>
      <c r="C65" s="71">
        <v>8</v>
      </c>
      <c r="D65" s="38" t="s">
        <v>62</v>
      </c>
      <c r="E65" s="48">
        <f>SUM(LARGE(U65:AD65,{1,2,3,4,5,6,7}))</f>
        <v>7</v>
      </c>
      <c r="F65" s="50">
        <f t="shared" si="15"/>
        <v>0</v>
      </c>
      <c r="G65" s="51">
        <f t="shared" si="16"/>
        <v>1</v>
      </c>
      <c r="H65" s="54">
        <f t="shared" si="17"/>
        <v>0</v>
      </c>
      <c r="I65" s="79">
        <f t="shared" si="18"/>
        <v>0</v>
      </c>
      <c r="J65" s="86">
        <f t="shared" si="19"/>
        <v>7</v>
      </c>
      <c r="K65" s="82"/>
      <c r="N65" s="169"/>
      <c r="O65" s="63" t="s">
        <v>169</v>
      </c>
      <c r="P65" s="63" t="s">
        <v>169</v>
      </c>
      <c r="Q65" s="63"/>
      <c r="R65" s="63"/>
      <c r="S65" s="63"/>
      <c r="T65" s="63"/>
      <c r="U65" s="4" t="s">
        <v>169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7</v>
      </c>
      <c r="AC65" s="4">
        <v>0</v>
      </c>
      <c r="AD65" s="4" t="s">
        <v>169</v>
      </c>
    </row>
    <row r="66" spans="1:31">
      <c r="A66" s="45" t="s">
        <v>6</v>
      </c>
      <c r="B66" t="s">
        <v>7</v>
      </c>
      <c r="C66" s="71">
        <v>8</v>
      </c>
      <c r="D66" s="38" t="s">
        <v>62</v>
      </c>
      <c r="E66" s="48">
        <f>SUM(LARGE(U66:AD66,{1,2,3,4,5,6,7}))</f>
        <v>5</v>
      </c>
      <c r="F66" s="50">
        <f t="shared" si="15"/>
        <v>0</v>
      </c>
      <c r="G66" s="51">
        <f t="shared" si="16"/>
        <v>1</v>
      </c>
      <c r="H66" s="54">
        <f t="shared" si="17"/>
        <v>1</v>
      </c>
      <c r="I66" s="79">
        <f t="shared" si="18"/>
        <v>0</v>
      </c>
      <c r="J66" s="86">
        <f t="shared" si="19"/>
        <v>6</v>
      </c>
      <c r="K66" s="82"/>
      <c r="L66" s="1">
        <v>1</v>
      </c>
      <c r="N66" s="169"/>
      <c r="O66" s="63" t="s">
        <v>169</v>
      </c>
      <c r="P66" s="63" t="s">
        <v>169</v>
      </c>
      <c r="Q66" s="63"/>
      <c r="R66" s="63"/>
      <c r="S66" s="63"/>
      <c r="T66" s="63"/>
      <c r="U66" s="4" t="s">
        <v>169</v>
      </c>
      <c r="V66" s="4">
        <v>0</v>
      </c>
      <c r="W66" s="4">
        <v>0</v>
      </c>
      <c r="X66" s="4">
        <v>0</v>
      </c>
      <c r="Y66" s="4">
        <v>5</v>
      </c>
      <c r="Z66" s="4">
        <v>0</v>
      </c>
      <c r="AA66" s="4">
        <v>0</v>
      </c>
      <c r="AB66" s="4">
        <v>0</v>
      </c>
      <c r="AC66" s="4">
        <v>0</v>
      </c>
      <c r="AD66" s="4" t="s">
        <v>169</v>
      </c>
    </row>
    <row r="67" spans="1:31">
      <c r="A67" s="45" t="s">
        <v>2334</v>
      </c>
      <c r="B67" t="s">
        <v>26</v>
      </c>
      <c r="C67" s="71">
        <v>8</v>
      </c>
      <c r="D67" s="38" t="s">
        <v>62</v>
      </c>
      <c r="E67" s="48">
        <f>SUM(LARGE(U67:AD67,{1,2,3,4,5,6,7}))</f>
        <v>5</v>
      </c>
      <c r="F67" s="50">
        <f t="shared" si="15"/>
        <v>0</v>
      </c>
      <c r="G67" s="51">
        <f t="shared" si="16"/>
        <v>1</v>
      </c>
      <c r="H67" s="54">
        <f t="shared" si="17"/>
        <v>1</v>
      </c>
      <c r="I67" s="79">
        <f t="shared" si="18"/>
        <v>0</v>
      </c>
      <c r="J67" s="86">
        <f t="shared" si="19"/>
        <v>6</v>
      </c>
      <c r="K67" s="82"/>
      <c r="N67" s="169">
        <v>1</v>
      </c>
      <c r="O67" s="63" t="s">
        <v>169</v>
      </c>
      <c r="P67" s="63" t="s">
        <v>169</v>
      </c>
      <c r="Q67" s="63"/>
      <c r="R67" s="63"/>
      <c r="S67" s="63"/>
      <c r="T67" s="63"/>
      <c r="U67" s="4" t="s">
        <v>169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5</v>
      </c>
      <c r="AC67" s="4">
        <v>0</v>
      </c>
      <c r="AD67" s="4" t="s">
        <v>169</v>
      </c>
    </row>
    <row r="68" spans="1:31">
      <c r="A68" s="45" t="s">
        <v>67</v>
      </c>
      <c r="B68" t="s">
        <v>7</v>
      </c>
      <c r="C68" s="71">
        <v>8</v>
      </c>
      <c r="D68" s="38" t="s">
        <v>62</v>
      </c>
      <c r="E68" s="48">
        <f>SUM(LARGE(U68:AD68,{1,2,3,4,5,6,7}))</f>
        <v>4</v>
      </c>
      <c r="F68" s="50">
        <f t="shared" si="15"/>
        <v>0</v>
      </c>
      <c r="G68" s="51">
        <f t="shared" si="16"/>
        <v>1</v>
      </c>
      <c r="H68" s="54">
        <f t="shared" si="17"/>
        <v>0</v>
      </c>
      <c r="I68" s="79">
        <f t="shared" si="18"/>
        <v>0</v>
      </c>
      <c r="J68" s="86">
        <f t="shared" si="19"/>
        <v>4</v>
      </c>
      <c r="K68" s="82"/>
      <c r="N68" s="169"/>
      <c r="O68" s="63" t="s">
        <v>169</v>
      </c>
      <c r="P68" s="63" t="s">
        <v>169</v>
      </c>
      <c r="Q68" s="63"/>
      <c r="R68" s="63"/>
      <c r="S68" s="63"/>
      <c r="T68" s="63"/>
      <c r="U68" s="4" t="s">
        <v>169</v>
      </c>
      <c r="V68" s="4">
        <v>0</v>
      </c>
      <c r="W68" s="4">
        <v>0</v>
      </c>
      <c r="X68" s="4">
        <v>0</v>
      </c>
      <c r="Y68" s="4">
        <v>4</v>
      </c>
      <c r="Z68" s="4">
        <v>0</v>
      </c>
      <c r="AA68" s="4">
        <v>0</v>
      </c>
      <c r="AB68" s="4">
        <v>0</v>
      </c>
      <c r="AC68" s="4">
        <v>0</v>
      </c>
      <c r="AD68" s="4" t="s">
        <v>169</v>
      </c>
    </row>
    <row r="69" spans="1:31">
      <c r="A69" s="45" t="s">
        <v>181</v>
      </c>
      <c r="B69" t="s">
        <v>221</v>
      </c>
      <c r="C69" s="71">
        <v>8</v>
      </c>
      <c r="D69" s="38" t="s">
        <v>62</v>
      </c>
      <c r="E69" s="48">
        <f>SUM(LARGE(U69:AD69,{1,2,3,4,5,6,7}))</f>
        <v>4</v>
      </c>
      <c r="F69" s="50">
        <f t="shared" si="15"/>
        <v>0</v>
      </c>
      <c r="G69" s="51">
        <f t="shared" si="16"/>
        <v>1</v>
      </c>
      <c r="H69" s="54">
        <f t="shared" si="17"/>
        <v>0</v>
      </c>
      <c r="I69" s="79">
        <f t="shared" si="18"/>
        <v>0</v>
      </c>
      <c r="J69" s="86">
        <f t="shared" si="19"/>
        <v>4</v>
      </c>
      <c r="K69" s="82"/>
      <c r="N69" s="169"/>
      <c r="O69" s="63" t="s">
        <v>169</v>
      </c>
      <c r="P69" s="63" t="s">
        <v>169</v>
      </c>
      <c r="Q69" s="63"/>
      <c r="R69" s="63"/>
      <c r="S69" s="63"/>
      <c r="T69" s="63"/>
      <c r="U69" s="4" t="s">
        <v>169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4</v>
      </c>
      <c r="AC69" s="4">
        <v>0</v>
      </c>
      <c r="AD69" s="4" t="s">
        <v>169</v>
      </c>
    </row>
    <row r="70" spans="1:31">
      <c r="A70" s="45" t="s">
        <v>4</v>
      </c>
      <c r="B70" t="s">
        <v>13</v>
      </c>
      <c r="C70" s="71">
        <v>8</v>
      </c>
      <c r="D70" s="38" t="s">
        <v>62</v>
      </c>
      <c r="E70" s="48">
        <f>SUM(LARGE(U70:AD70,{1,2,3,4,5,6,7}))</f>
        <v>2</v>
      </c>
      <c r="F70" s="50">
        <f t="shared" si="15"/>
        <v>0</v>
      </c>
      <c r="G70" s="51">
        <f t="shared" si="16"/>
        <v>1</v>
      </c>
      <c r="H70" s="54">
        <f t="shared" si="17"/>
        <v>0</v>
      </c>
      <c r="I70" s="79">
        <f t="shared" si="18"/>
        <v>0</v>
      </c>
      <c r="J70" s="86">
        <f t="shared" si="19"/>
        <v>2</v>
      </c>
      <c r="K70" s="82"/>
      <c r="N70" s="169"/>
      <c r="O70" s="63" t="s">
        <v>169</v>
      </c>
      <c r="P70" s="63" t="s">
        <v>169</v>
      </c>
      <c r="Q70" s="63"/>
      <c r="R70" s="63"/>
      <c r="S70" s="63"/>
      <c r="T70" s="63"/>
      <c r="U70" s="4" t="s">
        <v>169</v>
      </c>
      <c r="V70" s="4">
        <v>0</v>
      </c>
      <c r="W70" s="4">
        <v>2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 t="s">
        <v>169</v>
      </c>
      <c r="AE70" s="13"/>
    </row>
    <row r="71" spans="1:31">
      <c r="A71" s="45" t="s">
        <v>185</v>
      </c>
      <c r="B71" t="s">
        <v>27</v>
      </c>
      <c r="C71" s="71">
        <v>8</v>
      </c>
      <c r="D71" s="38" t="s">
        <v>62</v>
      </c>
      <c r="E71" s="48">
        <f>SUM(LARGE(U71:AD71,{1,2,3,4,5,6,7}))</f>
        <v>0</v>
      </c>
      <c r="F71" s="50">
        <f t="shared" si="15"/>
        <v>0</v>
      </c>
      <c r="G71" s="51">
        <f t="shared" si="16"/>
        <v>0</v>
      </c>
      <c r="H71" s="54">
        <f t="shared" si="17"/>
        <v>1</v>
      </c>
      <c r="I71" s="79">
        <f t="shared" si="18"/>
        <v>0</v>
      </c>
      <c r="J71" s="86">
        <f t="shared" si="19"/>
        <v>1</v>
      </c>
      <c r="K71" s="82">
        <v>1</v>
      </c>
      <c r="N71" s="169"/>
      <c r="O71" s="63" t="s">
        <v>169</v>
      </c>
      <c r="P71" s="63" t="s">
        <v>169</v>
      </c>
      <c r="Q71" s="63"/>
      <c r="R71" s="63"/>
      <c r="S71" s="63"/>
      <c r="T71" s="63"/>
      <c r="U71" s="4" t="s">
        <v>169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 t="s">
        <v>169</v>
      </c>
    </row>
    <row r="72" spans="1:31">
      <c r="A72" s="45" t="s">
        <v>216</v>
      </c>
      <c r="B72" t="s">
        <v>217</v>
      </c>
      <c r="C72" s="71">
        <v>8</v>
      </c>
      <c r="D72" s="38" t="s">
        <v>62</v>
      </c>
      <c r="E72" s="48">
        <f>SUM(LARGE(U72:AD72,{1,2,3,4,5,6,7}))</f>
        <v>0</v>
      </c>
      <c r="F72" s="50">
        <f t="shared" si="15"/>
        <v>0</v>
      </c>
      <c r="G72" s="51">
        <f t="shared" si="16"/>
        <v>0</v>
      </c>
      <c r="H72" s="54">
        <f t="shared" si="17"/>
        <v>0</v>
      </c>
      <c r="I72" s="79">
        <f t="shared" si="18"/>
        <v>0</v>
      </c>
      <c r="J72" s="86">
        <f t="shared" si="19"/>
        <v>0</v>
      </c>
      <c r="K72" s="82"/>
      <c r="N72" s="169"/>
      <c r="O72" s="63" t="s">
        <v>169</v>
      </c>
      <c r="P72" s="63" t="s">
        <v>169</v>
      </c>
      <c r="Q72" s="63"/>
      <c r="R72" s="63"/>
      <c r="S72" s="63"/>
      <c r="T72" s="63"/>
      <c r="U72" s="4" t="s">
        <v>169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169</v>
      </c>
    </row>
    <row r="73" spans="1:31">
      <c r="A73" s="45" t="s">
        <v>103</v>
      </c>
      <c r="B73" t="s">
        <v>119</v>
      </c>
      <c r="C73" s="71">
        <v>8</v>
      </c>
      <c r="D73" s="38" t="s">
        <v>62</v>
      </c>
      <c r="E73" s="48">
        <f>SUM(LARGE(U73:AD73,{1,2,3,4,5,6,7}))</f>
        <v>0</v>
      </c>
      <c r="F73" s="50">
        <f t="shared" si="15"/>
        <v>0</v>
      </c>
      <c r="G73" s="51">
        <f t="shared" si="16"/>
        <v>0</v>
      </c>
      <c r="H73" s="54">
        <f t="shared" si="17"/>
        <v>0</v>
      </c>
      <c r="I73" s="79">
        <f t="shared" si="18"/>
        <v>0</v>
      </c>
      <c r="J73" s="86">
        <f t="shared" si="19"/>
        <v>0</v>
      </c>
      <c r="K73" s="82"/>
      <c r="N73" s="169"/>
      <c r="O73" s="63" t="s">
        <v>169</v>
      </c>
      <c r="P73" s="63" t="s">
        <v>169</v>
      </c>
      <c r="Q73" s="63"/>
      <c r="R73" s="63"/>
      <c r="S73" s="63"/>
      <c r="T73" s="63"/>
      <c r="U73" s="4" t="s">
        <v>169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 t="s">
        <v>169</v>
      </c>
      <c r="AE73" s="13"/>
    </row>
    <row r="74" spans="1:31">
      <c r="A74" s="45" t="s">
        <v>114</v>
      </c>
      <c r="B74" t="s">
        <v>115</v>
      </c>
      <c r="C74" s="71">
        <v>8</v>
      </c>
      <c r="D74" s="38" t="s">
        <v>62</v>
      </c>
      <c r="E74" s="48">
        <f>SUM(LARGE(U74:AD74,{1,2,3,4,5,6,7}))</f>
        <v>0</v>
      </c>
      <c r="F74" s="50">
        <f t="shared" si="15"/>
        <v>0</v>
      </c>
      <c r="G74" s="51">
        <f t="shared" si="16"/>
        <v>0</v>
      </c>
      <c r="H74" s="54">
        <f t="shared" si="17"/>
        <v>0</v>
      </c>
      <c r="I74" s="79">
        <f t="shared" si="18"/>
        <v>0</v>
      </c>
      <c r="J74" s="86">
        <f t="shared" si="19"/>
        <v>0</v>
      </c>
      <c r="K74" s="82"/>
      <c r="N74" s="169"/>
      <c r="O74" s="63" t="s">
        <v>169</v>
      </c>
      <c r="P74" s="63" t="s">
        <v>169</v>
      </c>
      <c r="Q74" s="63"/>
      <c r="R74" s="63"/>
      <c r="S74" s="63"/>
      <c r="T74" s="63"/>
      <c r="U74" s="4" t="s">
        <v>169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169</v>
      </c>
    </row>
    <row r="75" spans="1:31">
      <c r="A75" s="45" t="s">
        <v>2</v>
      </c>
      <c r="B75" t="s">
        <v>115</v>
      </c>
      <c r="C75" s="71">
        <v>8</v>
      </c>
      <c r="D75" s="38" t="s">
        <v>62</v>
      </c>
      <c r="E75" s="48">
        <f>SUM(LARGE(U75:AD75,{1,2,3,4,5,6,7}))</f>
        <v>0</v>
      </c>
      <c r="F75" s="50">
        <f t="shared" si="15"/>
        <v>0</v>
      </c>
      <c r="G75" s="51">
        <f t="shared" si="16"/>
        <v>0</v>
      </c>
      <c r="H75" s="54">
        <f t="shared" si="17"/>
        <v>0</v>
      </c>
      <c r="I75" s="79">
        <f t="shared" si="18"/>
        <v>0</v>
      </c>
      <c r="J75" s="86">
        <f t="shared" si="19"/>
        <v>0</v>
      </c>
      <c r="K75" s="82"/>
      <c r="N75" s="169"/>
      <c r="O75" s="63" t="s">
        <v>169</v>
      </c>
      <c r="P75" s="63" t="s">
        <v>169</v>
      </c>
      <c r="Q75" s="63"/>
      <c r="R75" s="63"/>
      <c r="S75" s="63"/>
      <c r="T75" s="63"/>
      <c r="U75" s="4" t="s">
        <v>169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169</v>
      </c>
    </row>
    <row r="76" spans="1:31">
      <c r="A76" s="45" t="s">
        <v>4</v>
      </c>
      <c r="B76" t="s">
        <v>115</v>
      </c>
      <c r="C76" s="71">
        <v>8</v>
      </c>
      <c r="D76" s="38" t="s">
        <v>62</v>
      </c>
      <c r="E76" s="48">
        <f>SUM(LARGE(U76:AD76,{1,2,3,4,5,6,7}))</f>
        <v>0</v>
      </c>
      <c r="F76" s="50">
        <f t="shared" si="15"/>
        <v>0</v>
      </c>
      <c r="G76" s="51">
        <f t="shared" si="16"/>
        <v>0</v>
      </c>
      <c r="H76" s="54">
        <f t="shared" si="17"/>
        <v>0</v>
      </c>
      <c r="I76" s="79">
        <f t="shared" si="18"/>
        <v>0</v>
      </c>
      <c r="J76" s="86">
        <f t="shared" si="19"/>
        <v>0</v>
      </c>
      <c r="K76" s="82"/>
      <c r="N76" s="169"/>
      <c r="O76" s="63" t="s">
        <v>169</v>
      </c>
      <c r="P76" s="63" t="s">
        <v>169</v>
      </c>
      <c r="Q76" s="63"/>
      <c r="R76" s="63"/>
      <c r="S76" s="63"/>
      <c r="T76" s="63"/>
      <c r="U76" s="4" t="s">
        <v>169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169</v>
      </c>
    </row>
    <row r="77" spans="1:31">
      <c r="A77" s="45" t="s">
        <v>215</v>
      </c>
      <c r="B77" t="s">
        <v>22</v>
      </c>
      <c r="C77" s="71">
        <v>8</v>
      </c>
      <c r="D77" s="38" t="s">
        <v>62</v>
      </c>
      <c r="E77" s="48">
        <f>SUM(LARGE(U77:AD77,{1,2,3,4,5,6,7}))</f>
        <v>0</v>
      </c>
      <c r="F77" s="50">
        <f t="shared" si="15"/>
        <v>0</v>
      </c>
      <c r="G77" s="51">
        <f t="shared" si="16"/>
        <v>0</v>
      </c>
      <c r="H77" s="54">
        <f t="shared" si="17"/>
        <v>0</v>
      </c>
      <c r="I77" s="79">
        <f t="shared" si="18"/>
        <v>0</v>
      </c>
      <c r="J77" s="86">
        <f t="shared" si="19"/>
        <v>0</v>
      </c>
      <c r="K77" s="82"/>
      <c r="N77" s="169"/>
      <c r="O77" s="63" t="s">
        <v>169</v>
      </c>
      <c r="P77" s="63" t="s">
        <v>169</v>
      </c>
      <c r="Q77" s="63"/>
      <c r="R77" s="63"/>
      <c r="S77" s="63"/>
      <c r="T77" s="63"/>
      <c r="U77" s="4" t="s">
        <v>169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 t="s">
        <v>169</v>
      </c>
    </row>
    <row r="78" spans="1:31">
      <c r="A78" s="45" t="s">
        <v>112</v>
      </c>
      <c r="B78" t="s">
        <v>155</v>
      </c>
      <c r="C78" s="71">
        <v>8</v>
      </c>
      <c r="D78" s="38" t="s">
        <v>62</v>
      </c>
      <c r="E78" s="48">
        <f>SUM(LARGE(U78:AD78,{1,2,3,4,5,6,7}))</f>
        <v>0</v>
      </c>
      <c r="F78" s="50">
        <f t="shared" si="15"/>
        <v>0</v>
      </c>
      <c r="G78" s="51">
        <f t="shared" si="16"/>
        <v>0</v>
      </c>
      <c r="H78" s="54">
        <f t="shared" si="17"/>
        <v>0</v>
      </c>
      <c r="I78" s="79">
        <f t="shared" si="18"/>
        <v>0</v>
      </c>
      <c r="J78" s="86">
        <f t="shared" si="19"/>
        <v>0</v>
      </c>
      <c r="K78" s="82"/>
      <c r="N78" s="169"/>
      <c r="O78" s="63" t="s">
        <v>169</v>
      </c>
      <c r="P78" s="63" t="s">
        <v>169</v>
      </c>
      <c r="Q78" s="63"/>
      <c r="R78" s="63"/>
      <c r="S78" s="63"/>
      <c r="T78" s="63"/>
      <c r="U78" s="4" t="s">
        <v>169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 t="s">
        <v>169</v>
      </c>
    </row>
    <row r="79" spans="1:31">
      <c r="A79" s="45" t="s">
        <v>176</v>
      </c>
      <c r="B79" t="s">
        <v>214</v>
      </c>
      <c r="C79" s="71">
        <v>8</v>
      </c>
      <c r="D79" s="38" t="s">
        <v>62</v>
      </c>
      <c r="E79" s="48">
        <f>SUM(LARGE(U79:AD79,{1,2,3,4,5,6,7}))</f>
        <v>0</v>
      </c>
      <c r="F79" s="50">
        <f t="shared" si="15"/>
        <v>0</v>
      </c>
      <c r="G79" s="51">
        <f t="shared" si="16"/>
        <v>0</v>
      </c>
      <c r="H79" s="54">
        <f t="shared" si="17"/>
        <v>0</v>
      </c>
      <c r="I79" s="79">
        <f t="shared" si="18"/>
        <v>0</v>
      </c>
      <c r="J79" s="86">
        <f t="shared" si="19"/>
        <v>0</v>
      </c>
      <c r="K79" s="82"/>
      <c r="N79" s="169"/>
      <c r="O79" s="63" t="s">
        <v>169</v>
      </c>
      <c r="P79" s="63" t="s">
        <v>169</v>
      </c>
      <c r="Q79" s="63"/>
      <c r="R79" s="63"/>
      <c r="S79" s="63"/>
      <c r="T79" s="63"/>
      <c r="U79" s="4" t="s">
        <v>169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 t="s">
        <v>169</v>
      </c>
    </row>
    <row r="80" spans="1:31">
      <c r="A80" s="45" t="s">
        <v>178</v>
      </c>
      <c r="B80" t="s">
        <v>68</v>
      </c>
      <c r="C80" s="71">
        <v>8</v>
      </c>
      <c r="D80" s="38" t="s">
        <v>62</v>
      </c>
      <c r="E80" s="48">
        <f>SUM(LARGE(U80:AD80,{1,2,3,4,5,6,7}))</f>
        <v>0</v>
      </c>
      <c r="F80" s="50">
        <f t="shared" si="15"/>
        <v>0</v>
      </c>
      <c r="G80" s="51">
        <f t="shared" si="16"/>
        <v>0</v>
      </c>
      <c r="H80" s="54">
        <f t="shared" si="17"/>
        <v>0</v>
      </c>
      <c r="I80" s="79">
        <f t="shared" si="18"/>
        <v>0</v>
      </c>
      <c r="J80" s="86">
        <f t="shared" si="19"/>
        <v>0</v>
      </c>
      <c r="K80" s="82"/>
      <c r="N80" s="169"/>
      <c r="O80" s="63" t="s">
        <v>169</v>
      </c>
      <c r="P80" s="63" t="s">
        <v>169</v>
      </c>
      <c r="Q80" s="63"/>
      <c r="R80" s="63"/>
      <c r="S80" s="63"/>
      <c r="T80" s="63"/>
      <c r="U80" s="4" t="s">
        <v>169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 t="s">
        <v>169</v>
      </c>
    </row>
    <row r="81" spans="1:31">
      <c r="A81" s="45" t="s">
        <v>6</v>
      </c>
      <c r="B81" t="s">
        <v>72</v>
      </c>
      <c r="C81" s="71">
        <v>8</v>
      </c>
      <c r="D81" s="38" t="s">
        <v>62</v>
      </c>
      <c r="E81" s="48">
        <f>SUM(LARGE(U81:AD81,{1,2,3,4,5,6,7}))</f>
        <v>0</v>
      </c>
      <c r="F81" s="50">
        <f t="shared" si="15"/>
        <v>0</v>
      </c>
      <c r="G81" s="51">
        <f t="shared" si="16"/>
        <v>0</v>
      </c>
      <c r="H81" s="54">
        <f t="shared" si="17"/>
        <v>0</v>
      </c>
      <c r="I81" s="79">
        <f t="shared" si="18"/>
        <v>0</v>
      </c>
      <c r="J81" s="86">
        <f t="shared" si="19"/>
        <v>0</v>
      </c>
      <c r="K81" s="82"/>
      <c r="N81" s="169"/>
      <c r="O81" s="63" t="s">
        <v>169</v>
      </c>
      <c r="P81" s="63" t="s">
        <v>169</v>
      </c>
      <c r="Q81" s="63"/>
      <c r="R81" s="63"/>
      <c r="S81" s="63"/>
      <c r="T81" s="63"/>
      <c r="U81" s="4" t="s">
        <v>169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 t="s">
        <v>169</v>
      </c>
      <c r="AE81" s="13"/>
    </row>
    <row r="82" spans="1:31">
      <c r="A82" s="45" t="s">
        <v>218</v>
      </c>
      <c r="B82" t="s">
        <v>219</v>
      </c>
      <c r="C82" s="71">
        <v>8</v>
      </c>
      <c r="D82" s="38" t="s">
        <v>62</v>
      </c>
      <c r="E82" s="48">
        <f>SUM(LARGE(U82:AD82,{1,2,3,4,5,6,7}))</f>
        <v>0</v>
      </c>
      <c r="F82" s="50">
        <f t="shared" si="15"/>
        <v>0</v>
      </c>
      <c r="G82" s="51">
        <f t="shared" si="16"/>
        <v>0</v>
      </c>
      <c r="H82" s="54">
        <f t="shared" si="17"/>
        <v>0</v>
      </c>
      <c r="I82" s="79">
        <f t="shared" si="18"/>
        <v>0</v>
      </c>
      <c r="J82" s="86">
        <f t="shared" si="19"/>
        <v>0</v>
      </c>
      <c r="K82" s="82"/>
      <c r="N82" s="169"/>
      <c r="O82" s="63" t="s">
        <v>169</v>
      </c>
      <c r="P82" s="63" t="s">
        <v>169</v>
      </c>
      <c r="Q82" s="63"/>
      <c r="R82" s="63"/>
      <c r="S82" s="63"/>
      <c r="T82" s="63"/>
      <c r="U82" s="4" t="s">
        <v>169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 t="s">
        <v>169</v>
      </c>
    </row>
    <row r="83" spans="1:31">
      <c r="A83" s="45" t="s">
        <v>212</v>
      </c>
      <c r="B83" t="s">
        <v>213</v>
      </c>
      <c r="C83" s="71">
        <v>8</v>
      </c>
      <c r="D83" s="38" t="s">
        <v>62</v>
      </c>
      <c r="E83" s="48">
        <f>SUM(LARGE(U83:AD83,{1,2,3,4,5,6,7}))</f>
        <v>0</v>
      </c>
      <c r="F83" s="50">
        <f t="shared" si="15"/>
        <v>0</v>
      </c>
      <c r="G83" s="51">
        <f t="shared" si="16"/>
        <v>0</v>
      </c>
      <c r="H83" s="54">
        <f t="shared" si="17"/>
        <v>0</v>
      </c>
      <c r="I83" s="79">
        <f t="shared" si="18"/>
        <v>0</v>
      </c>
      <c r="J83" s="86">
        <f t="shared" si="19"/>
        <v>0</v>
      </c>
      <c r="K83" s="82"/>
      <c r="N83" s="169"/>
      <c r="O83" s="63" t="s">
        <v>169</v>
      </c>
      <c r="P83" s="63" t="s">
        <v>169</v>
      </c>
      <c r="Q83" s="63"/>
      <c r="R83" s="63"/>
      <c r="S83" s="63"/>
      <c r="T83" s="63"/>
      <c r="U83" s="4" t="s">
        <v>169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 t="s">
        <v>169</v>
      </c>
    </row>
    <row r="84" spans="1:31">
      <c r="A84" s="45" t="s">
        <v>4</v>
      </c>
      <c r="B84" t="s">
        <v>96</v>
      </c>
      <c r="C84" s="71">
        <v>8</v>
      </c>
      <c r="D84" s="38" t="s">
        <v>62</v>
      </c>
      <c r="E84" s="48">
        <f>SUM(LARGE(U84:AD84,{1,2,3,4,5,6,7}))</f>
        <v>0</v>
      </c>
      <c r="F84" s="50">
        <f t="shared" si="15"/>
        <v>0</v>
      </c>
      <c r="G84" s="51">
        <f t="shared" si="16"/>
        <v>0</v>
      </c>
      <c r="H84" s="54">
        <f t="shared" si="17"/>
        <v>0</v>
      </c>
      <c r="I84" s="79">
        <f t="shared" si="18"/>
        <v>0</v>
      </c>
      <c r="J84" s="86">
        <f t="shared" si="19"/>
        <v>0</v>
      </c>
      <c r="K84" s="82"/>
      <c r="N84" s="169"/>
      <c r="O84" s="63" t="s">
        <v>169</v>
      </c>
      <c r="P84" s="63" t="s">
        <v>169</v>
      </c>
      <c r="Q84" s="63"/>
      <c r="R84" s="63"/>
      <c r="S84" s="63"/>
      <c r="T84" s="63"/>
      <c r="U84" s="4" t="s">
        <v>169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 t="s">
        <v>169</v>
      </c>
    </row>
    <row r="85" spans="1:31">
      <c r="A85" s="97" t="s">
        <v>6</v>
      </c>
      <c r="B85" s="19" t="s">
        <v>222</v>
      </c>
      <c r="C85" s="58">
        <v>8</v>
      </c>
      <c r="D85" s="101" t="s">
        <v>62</v>
      </c>
      <c r="E85" s="48">
        <f>SUM(LARGE(U85:AD85,{1,2,3,4,5,6,7}))</f>
        <v>0</v>
      </c>
      <c r="F85" s="50">
        <f t="shared" si="15"/>
        <v>0</v>
      </c>
      <c r="G85" s="51">
        <f t="shared" si="16"/>
        <v>0</v>
      </c>
      <c r="H85" s="54">
        <f t="shared" si="17"/>
        <v>0</v>
      </c>
      <c r="I85" s="79">
        <f t="shared" si="18"/>
        <v>0</v>
      </c>
      <c r="J85" s="86">
        <f t="shared" si="19"/>
        <v>0</v>
      </c>
      <c r="K85" s="82"/>
      <c r="N85" s="169"/>
      <c r="O85" s="63" t="s">
        <v>169</v>
      </c>
      <c r="P85" s="63" t="s">
        <v>169</v>
      </c>
      <c r="Q85" s="63"/>
      <c r="R85" s="63"/>
      <c r="S85" s="63"/>
      <c r="T85" s="63"/>
      <c r="U85" s="4" t="s">
        <v>169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 t="s">
        <v>169</v>
      </c>
      <c r="AE85" s="3"/>
    </row>
    <row r="86" spans="1:31" s="13" customFormat="1">
      <c r="A86" s="160"/>
      <c r="B86" s="76"/>
      <c r="C86" s="76">
        <v>8.5</v>
      </c>
      <c r="D86" s="160"/>
      <c r="E86" s="163"/>
      <c r="F86" s="166"/>
      <c r="G86" s="166"/>
      <c r="H86" s="166"/>
      <c r="I86" s="166"/>
      <c r="J86" s="168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2"/>
    </row>
    <row r="87" spans="1:31">
      <c r="A87" s="161"/>
      <c r="B87" s="28"/>
      <c r="C87" s="27">
        <v>9</v>
      </c>
      <c r="D87" s="34"/>
      <c r="E87" s="165"/>
      <c r="F87" s="88"/>
      <c r="G87" s="89"/>
      <c r="H87" s="88"/>
      <c r="I87" s="165"/>
      <c r="J87" s="85"/>
      <c r="K87" s="90"/>
      <c r="L87" s="91"/>
      <c r="M87" s="91"/>
      <c r="N87" s="165"/>
      <c r="O87" s="165"/>
      <c r="P87" s="165"/>
      <c r="Q87" s="165"/>
      <c r="R87" s="165"/>
      <c r="S87" s="165"/>
      <c r="T87" s="165"/>
      <c r="U87" s="90"/>
      <c r="V87" s="90"/>
      <c r="W87" s="90"/>
      <c r="X87" s="90"/>
      <c r="Y87" s="90"/>
      <c r="Z87" s="90"/>
      <c r="AA87" s="90"/>
      <c r="AB87" s="90"/>
      <c r="AC87" s="90"/>
      <c r="AD87" s="90"/>
    </row>
    <row r="88" spans="1:31">
      <c r="A88" s="92" t="s">
        <v>86</v>
      </c>
      <c r="B88" s="93" t="s">
        <v>87</v>
      </c>
      <c r="C88" s="94">
        <v>10</v>
      </c>
      <c r="D88" s="98" t="s">
        <v>78</v>
      </c>
      <c r="E88" s="48">
        <f>SUM(LARGE(U88:AD88,{1,2,3,4,5,6,7}))</f>
        <v>46</v>
      </c>
      <c r="F88" s="50">
        <f t="shared" ref="F88:F116" si="20">IF(G88&gt;6,10,IF(G88&gt;4,5,IF(G88&gt;2,2,0)))</f>
        <v>5</v>
      </c>
      <c r="G88" s="51">
        <f t="shared" ref="G88:G116" si="21">COUNTIF(U88:AD88,"&gt;0")</f>
        <v>5</v>
      </c>
      <c r="H88" s="54">
        <f t="shared" ref="H88:H116" si="22">MIN(2,SUM(K88:N88))</f>
        <v>1</v>
      </c>
      <c r="I88" s="96">
        <f t="shared" ref="I88:I116" si="23">SUM(O88:T88)</f>
        <v>0</v>
      </c>
      <c r="J88" s="87">
        <f t="shared" ref="J88:J116" si="24">SUM(E88,F88,H88,I88)</f>
        <v>52</v>
      </c>
      <c r="K88" s="82"/>
      <c r="N88" s="169">
        <v>1</v>
      </c>
      <c r="O88" s="142" t="s">
        <v>169</v>
      </c>
      <c r="P88" s="142" t="s">
        <v>169</v>
      </c>
      <c r="Q88" s="63"/>
      <c r="R88" s="63"/>
      <c r="S88" s="63"/>
      <c r="T88" s="63"/>
      <c r="U88" s="4" t="s">
        <v>169</v>
      </c>
      <c r="V88" s="4">
        <v>0</v>
      </c>
      <c r="W88" s="4">
        <v>0</v>
      </c>
      <c r="X88" s="4">
        <v>0</v>
      </c>
      <c r="Y88" s="4">
        <v>9</v>
      </c>
      <c r="Z88" s="4">
        <v>10</v>
      </c>
      <c r="AA88" s="4">
        <v>9</v>
      </c>
      <c r="AB88" s="4">
        <v>9</v>
      </c>
      <c r="AC88" s="4">
        <v>9</v>
      </c>
      <c r="AD88" s="4" t="s">
        <v>169</v>
      </c>
    </row>
    <row r="89" spans="1:31">
      <c r="A89" s="45" t="s">
        <v>93</v>
      </c>
      <c r="B89" t="s">
        <v>24</v>
      </c>
      <c r="C89" s="71">
        <v>10</v>
      </c>
      <c r="D89" s="39" t="s">
        <v>78</v>
      </c>
      <c r="E89" s="48">
        <f>SUM(LARGE(U89:AD89,{1,2,3,4,5,6,7}))</f>
        <v>38</v>
      </c>
      <c r="F89" s="50">
        <f t="shared" si="20"/>
        <v>2</v>
      </c>
      <c r="G89" s="51">
        <f t="shared" si="21"/>
        <v>4</v>
      </c>
      <c r="H89" s="54">
        <f t="shared" si="22"/>
        <v>2</v>
      </c>
      <c r="I89" s="79">
        <f t="shared" si="23"/>
        <v>0</v>
      </c>
      <c r="J89" s="86">
        <f t="shared" si="24"/>
        <v>42</v>
      </c>
      <c r="K89" s="82">
        <v>1</v>
      </c>
      <c r="L89" s="1">
        <v>1</v>
      </c>
      <c r="M89" s="1">
        <v>1</v>
      </c>
      <c r="N89" s="169">
        <v>1</v>
      </c>
      <c r="O89" s="142" t="s">
        <v>169</v>
      </c>
      <c r="P89" s="142" t="s">
        <v>169</v>
      </c>
      <c r="Q89" s="64"/>
      <c r="R89" s="64"/>
      <c r="S89" s="64"/>
      <c r="T89" s="64"/>
      <c r="U89" s="4" t="s">
        <v>169</v>
      </c>
      <c r="V89" s="4">
        <v>9</v>
      </c>
      <c r="W89" s="4">
        <v>9</v>
      </c>
      <c r="X89" s="4">
        <v>0</v>
      </c>
      <c r="Y89" s="4">
        <v>0</v>
      </c>
      <c r="Z89" s="4">
        <v>0</v>
      </c>
      <c r="AA89" s="4">
        <v>10</v>
      </c>
      <c r="AB89" s="4">
        <v>0</v>
      </c>
      <c r="AC89" s="4">
        <v>10</v>
      </c>
      <c r="AD89" s="4" t="s">
        <v>169</v>
      </c>
    </row>
    <row r="90" spans="1:31">
      <c r="A90" s="45" t="s">
        <v>130</v>
      </c>
      <c r="B90" t="s">
        <v>29</v>
      </c>
      <c r="C90" s="71">
        <v>10</v>
      </c>
      <c r="D90" s="39" t="s">
        <v>78</v>
      </c>
      <c r="E90" s="48">
        <f>SUM(LARGE(U90:AD90,{1,2,3,4,5,6,7}))</f>
        <v>31</v>
      </c>
      <c r="F90" s="50">
        <f t="shared" si="20"/>
        <v>2</v>
      </c>
      <c r="G90" s="51">
        <f t="shared" si="21"/>
        <v>4</v>
      </c>
      <c r="H90" s="54">
        <f t="shared" si="22"/>
        <v>2</v>
      </c>
      <c r="I90" s="79">
        <f t="shared" si="23"/>
        <v>0</v>
      </c>
      <c r="J90" s="86">
        <f t="shared" si="24"/>
        <v>35</v>
      </c>
      <c r="K90" s="82">
        <v>1</v>
      </c>
      <c r="M90" s="1">
        <v>1</v>
      </c>
      <c r="N90" s="169">
        <v>1</v>
      </c>
      <c r="O90" s="142" t="s">
        <v>169</v>
      </c>
      <c r="P90" s="142" t="s">
        <v>169</v>
      </c>
      <c r="Q90" s="63"/>
      <c r="R90" s="63"/>
      <c r="S90" s="63"/>
      <c r="T90" s="63"/>
      <c r="U90" s="4" t="s">
        <v>169</v>
      </c>
      <c r="V90" s="4">
        <v>0</v>
      </c>
      <c r="W90" s="4">
        <v>0</v>
      </c>
      <c r="X90" s="4">
        <v>8</v>
      </c>
      <c r="Y90" s="4">
        <v>0</v>
      </c>
      <c r="Z90" s="4">
        <v>9</v>
      </c>
      <c r="AA90" s="4">
        <v>7</v>
      </c>
      <c r="AB90" s="4">
        <v>0</v>
      </c>
      <c r="AC90" s="4">
        <v>7</v>
      </c>
      <c r="AD90" s="4" t="s">
        <v>169</v>
      </c>
    </row>
    <row r="91" spans="1:31">
      <c r="A91" s="45" t="s">
        <v>77</v>
      </c>
      <c r="B91" s="157" t="s">
        <v>18</v>
      </c>
      <c r="C91" s="158">
        <v>10</v>
      </c>
      <c r="D91" s="39" t="s">
        <v>78</v>
      </c>
      <c r="E91" s="48">
        <f>SUM(LARGE(U91:AD91,{1,2,3,4,5,6,7}))</f>
        <v>30</v>
      </c>
      <c r="F91" s="50">
        <f t="shared" si="20"/>
        <v>2</v>
      </c>
      <c r="G91" s="51">
        <f t="shared" si="21"/>
        <v>4</v>
      </c>
      <c r="H91" s="54">
        <f t="shared" si="22"/>
        <v>2</v>
      </c>
      <c r="I91" s="79">
        <f t="shared" si="23"/>
        <v>0</v>
      </c>
      <c r="J91" s="86">
        <f t="shared" si="24"/>
        <v>34</v>
      </c>
      <c r="K91" s="82"/>
      <c r="L91" s="1">
        <v>1</v>
      </c>
      <c r="M91" s="1">
        <v>1</v>
      </c>
      <c r="N91" s="169"/>
      <c r="O91" s="142" t="s">
        <v>169</v>
      </c>
      <c r="P91" s="142" t="s">
        <v>169</v>
      </c>
      <c r="Q91" s="63"/>
      <c r="R91" s="63"/>
      <c r="S91" s="63"/>
      <c r="T91" s="63"/>
      <c r="U91" s="4" t="s">
        <v>169</v>
      </c>
      <c r="V91" s="4">
        <v>0</v>
      </c>
      <c r="W91" s="4">
        <v>7</v>
      </c>
      <c r="X91" s="4">
        <v>0</v>
      </c>
      <c r="Y91" s="4">
        <v>0</v>
      </c>
      <c r="Z91" s="4">
        <v>0</v>
      </c>
      <c r="AA91" s="4">
        <v>8</v>
      </c>
      <c r="AB91" s="4">
        <v>7</v>
      </c>
      <c r="AC91" s="4">
        <v>8</v>
      </c>
      <c r="AD91" s="4" t="s">
        <v>169</v>
      </c>
    </row>
    <row r="92" spans="1:31">
      <c r="A92" s="45" t="s">
        <v>22</v>
      </c>
      <c r="B92" t="s">
        <v>55</v>
      </c>
      <c r="C92" s="71">
        <v>10</v>
      </c>
      <c r="D92" s="39" t="s">
        <v>78</v>
      </c>
      <c r="E92" s="48">
        <f>SUM(LARGE(U92:AD92,{1,2,3,4,5,6,7}))</f>
        <v>25</v>
      </c>
      <c r="F92" s="50">
        <f t="shared" si="20"/>
        <v>2</v>
      </c>
      <c r="G92" s="51">
        <f t="shared" si="21"/>
        <v>4</v>
      </c>
      <c r="H92" s="54">
        <f t="shared" si="22"/>
        <v>0</v>
      </c>
      <c r="I92" s="79">
        <f t="shared" si="23"/>
        <v>0</v>
      </c>
      <c r="J92" s="86">
        <f t="shared" si="24"/>
        <v>27</v>
      </c>
      <c r="K92" s="82"/>
      <c r="N92" s="170"/>
      <c r="O92" s="142" t="s">
        <v>169</v>
      </c>
      <c r="P92" s="142" t="s">
        <v>169</v>
      </c>
      <c r="Q92" s="64"/>
      <c r="R92" s="64"/>
      <c r="S92" s="64"/>
      <c r="T92" s="64"/>
      <c r="U92" s="4" t="s">
        <v>169</v>
      </c>
      <c r="V92" s="4">
        <v>10</v>
      </c>
      <c r="W92" s="4">
        <v>5</v>
      </c>
      <c r="X92" s="4">
        <v>0</v>
      </c>
      <c r="Y92" s="4">
        <v>5</v>
      </c>
      <c r="Z92" s="4">
        <v>0</v>
      </c>
      <c r="AA92" s="4">
        <v>0</v>
      </c>
      <c r="AB92" s="4">
        <v>5</v>
      </c>
      <c r="AC92" s="4">
        <v>0</v>
      </c>
      <c r="AD92" s="4" t="s">
        <v>169</v>
      </c>
    </row>
    <row r="93" spans="1:31">
      <c r="A93" s="45" t="s">
        <v>117</v>
      </c>
      <c r="B93" t="s">
        <v>5</v>
      </c>
      <c r="C93" s="71">
        <v>10</v>
      </c>
      <c r="D93" s="39" t="s">
        <v>78</v>
      </c>
      <c r="E93" s="48">
        <f>SUM(LARGE(U93:AD93,{1,2,3,4,5,6,7}))</f>
        <v>17</v>
      </c>
      <c r="F93" s="50">
        <f t="shared" si="20"/>
        <v>0</v>
      </c>
      <c r="G93" s="51">
        <f t="shared" si="21"/>
        <v>2</v>
      </c>
      <c r="H93" s="54">
        <f t="shared" si="22"/>
        <v>0</v>
      </c>
      <c r="I93" s="79">
        <f t="shared" si="23"/>
        <v>0</v>
      </c>
      <c r="J93" s="86">
        <f t="shared" si="24"/>
        <v>17</v>
      </c>
      <c r="K93" s="82"/>
      <c r="N93" s="169"/>
      <c r="O93" s="142" t="s">
        <v>169</v>
      </c>
      <c r="P93" s="142" t="s">
        <v>169</v>
      </c>
      <c r="Q93" s="63"/>
      <c r="R93" s="63"/>
      <c r="S93" s="63"/>
      <c r="T93" s="63"/>
      <c r="U93" s="4" t="s">
        <v>169</v>
      </c>
      <c r="V93" s="4">
        <v>0</v>
      </c>
      <c r="W93" s="4">
        <v>0</v>
      </c>
      <c r="X93" s="4">
        <v>10</v>
      </c>
      <c r="Y93" s="4">
        <v>7</v>
      </c>
      <c r="Z93" s="4">
        <v>0</v>
      </c>
      <c r="AA93" s="4">
        <v>0</v>
      </c>
      <c r="AB93" s="4">
        <v>0</v>
      </c>
      <c r="AC93" s="4">
        <v>0</v>
      </c>
      <c r="AD93" s="4" t="s">
        <v>169</v>
      </c>
    </row>
    <row r="94" spans="1:31">
      <c r="A94" s="45" t="s">
        <v>103</v>
      </c>
      <c r="B94" t="s">
        <v>154</v>
      </c>
      <c r="C94" s="71">
        <v>10</v>
      </c>
      <c r="D94" s="39" t="s">
        <v>78</v>
      </c>
      <c r="E94" s="48">
        <f>SUM(LARGE(U94:AD94,{1,2,3,4,5,6,7}))</f>
        <v>12</v>
      </c>
      <c r="F94" s="50">
        <f t="shared" si="20"/>
        <v>0</v>
      </c>
      <c r="G94" s="51">
        <f t="shared" si="21"/>
        <v>2</v>
      </c>
      <c r="H94" s="54">
        <f t="shared" si="22"/>
        <v>0</v>
      </c>
      <c r="I94" s="79">
        <f t="shared" si="23"/>
        <v>0</v>
      </c>
      <c r="J94" s="86">
        <f t="shared" si="24"/>
        <v>12</v>
      </c>
      <c r="K94" s="82"/>
      <c r="N94" s="169"/>
      <c r="O94" s="142" t="s">
        <v>169</v>
      </c>
      <c r="P94" s="142" t="s">
        <v>169</v>
      </c>
      <c r="Q94" s="63"/>
      <c r="R94" s="63"/>
      <c r="S94" s="63"/>
      <c r="T94" s="63"/>
      <c r="U94" s="4" t="s">
        <v>169</v>
      </c>
      <c r="V94" s="4">
        <v>0</v>
      </c>
      <c r="W94" s="4">
        <v>6</v>
      </c>
      <c r="X94" s="4">
        <v>0</v>
      </c>
      <c r="Y94" s="4">
        <v>6</v>
      </c>
      <c r="Z94" s="4">
        <v>0</v>
      </c>
      <c r="AA94" s="4">
        <v>0</v>
      </c>
      <c r="AB94" s="4">
        <v>0</v>
      </c>
      <c r="AC94" s="4">
        <v>0</v>
      </c>
      <c r="AD94" s="4" t="s">
        <v>169</v>
      </c>
    </row>
    <row r="95" spans="1:31">
      <c r="A95" s="45" t="s">
        <v>177</v>
      </c>
      <c r="B95" t="s">
        <v>224</v>
      </c>
      <c r="C95" s="71">
        <v>10</v>
      </c>
      <c r="D95" s="39" t="s">
        <v>78</v>
      </c>
      <c r="E95" s="48">
        <f>SUM(LARGE(U95:AD95,{1,2,3,4,5,6,7}))</f>
        <v>10</v>
      </c>
      <c r="F95" s="50">
        <f t="shared" si="20"/>
        <v>0</v>
      </c>
      <c r="G95" s="51">
        <f t="shared" si="21"/>
        <v>1</v>
      </c>
      <c r="H95" s="54">
        <f t="shared" si="22"/>
        <v>0</v>
      </c>
      <c r="I95" s="79">
        <f t="shared" si="23"/>
        <v>0</v>
      </c>
      <c r="J95" s="86">
        <f t="shared" si="24"/>
        <v>10</v>
      </c>
      <c r="K95" s="82"/>
      <c r="N95" s="169"/>
      <c r="O95" s="142" t="s">
        <v>169</v>
      </c>
      <c r="P95" s="142" t="s">
        <v>169</v>
      </c>
      <c r="Q95" s="63"/>
      <c r="R95" s="63"/>
      <c r="S95" s="63"/>
      <c r="T95" s="63"/>
      <c r="U95" s="4" t="s">
        <v>169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10</v>
      </c>
      <c r="AC95" s="4">
        <v>0</v>
      </c>
      <c r="AD95" s="4" t="s">
        <v>169</v>
      </c>
    </row>
    <row r="96" spans="1:31">
      <c r="A96" s="45" t="s">
        <v>152</v>
      </c>
      <c r="B96" s="157" t="s">
        <v>68</v>
      </c>
      <c r="C96" s="158">
        <v>10</v>
      </c>
      <c r="D96" s="39" t="s">
        <v>78</v>
      </c>
      <c r="E96" s="48">
        <f>SUM(LARGE(U96:AD96,{1,2,3,4,5,6,7}))</f>
        <v>10</v>
      </c>
      <c r="F96" s="50">
        <f t="shared" si="20"/>
        <v>0</v>
      </c>
      <c r="G96" s="51">
        <f t="shared" si="21"/>
        <v>1</v>
      </c>
      <c r="H96" s="54">
        <f t="shared" si="22"/>
        <v>0</v>
      </c>
      <c r="I96" s="79">
        <f t="shared" si="23"/>
        <v>0</v>
      </c>
      <c r="J96" s="86">
        <f t="shared" si="24"/>
        <v>10</v>
      </c>
      <c r="K96" s="82"/>
      <c r="N96" s="169"/>
      <c r="O96" s="142" t="s">
        <v>169</v>
      </c>
      <c r="P96" s="142" t="s">
        <v>169</v>
      </c>
      <c r="Q96" s="63"/>
      <c r="R96" s="63"/>
      <c r="S96" s="63"/>
      <c r="T96" s="63"/>
      <c r="U96" s="4" t="s">
        <v>169</v>
      </c>
      <c r="V96" s="4">
        <v>0</v>
      </c>
      <c r="W96" s="4">
        <v>10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 t="s">
        <v>169</v>
      </c>
    </row>
    <row r="97" spans="1:31">
      <c r="A97" s="45" t="s">
        <v>70</v>
      </c>
      <c r="B97" t="s">
        <v>71</v>
      </c>
      <c r="C97" s="71">
        <v>10</v>
      </c>
      <c r="D97" s="39" t="s">
        <v>78</v>
      </c>
      <c r="E97" s="48">
        <f>SUM(LARGE(U97:AD97,{1,2,3,4,5,6,7}))</f>
        <v>9</v>
      </c>
      <c r="F97" s="50">
        <f t="shared" si="20"/>
        <v>0</v>
      </c>
      <c r="G97" s="51">
        <f t="shared" si="21"/>
        <v>1</v>
      </c>
      <c r="H97" s="54">
        <f t="shared" si="22"/>
        <v>1</v>
      </c>
      <c r="I97" s="79">
        <f t="shared" si="23"/>
        <v>0</v>
      </c>
      <c r="J97" s="86">
        <f t="shared" si="24"/>
        <v>10</v>
      </c>
      <c r="K97" s="82"/>
      <c r="L97" s="1">
        <v>1</v>
      </c>
      <c r="N97" s="169"/>
      <c r="O97" s="142" t="s">
        <v>169</v>
      </c>
      <c r="P97" s="142" t="s">
        <v>169</v>
      </c>
      <c r="Q97" s="63"/>
      <c r="R97" s="63"/>
      <c r="S97" s="63"/>
      <c r="T97" s="63"/>
      <c r="U97" s="4" t="s">
        <v>169</v>
      </c>
      <c r="V97" s="4">
        <v>0</v>
      </c>
      <c r="W97" s="4">
        <v>0</v>
      </c>
      <c r="X97" s="4">
        <v>9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 t="s">
        <v>169</v>
      </c>
    </row>
    <row r="98" spans="1:31">
      <c r="A98" s="45" t="s">
        <v>120</v>
      </c>
      <c r="B98" t="s">
        <v>140</v>
      </c>
      <c r="C98" s="71">
        <v>10</v>
      </c>
      <c r="D98" s="39" t="s">
        <v>78</v>
      </c>
      <c r="E98" s="48">
        <f>SUM(LARGE(U98:AD98,{1,2,3,4,5,6,7}))</f>
        <v>10</v>
      </c>
      <c r="F98" s="50">
        <f t="shared" si="20"/>
        <v>0</v>
      </c>
      <c r="G98" s="51">
        <f t="shared" si="21"/>
        <v>1</v>
      </c>
      <c r="H98" s="54">
        <f t="shared" si="22"/>
        <v>0</v>
      </c>
      <c r="I98" s="79">
        <f t="shared" si="23"/>
        <v>0</v>
      </c>
      <c r="J98" s="86">
        <f t="shared" si="24"/>
        <v>10</v>
      </c>
      <c r="K98" s="82"/>
      <c r="N98" s="170"/>
      <c r="O98" s="142" t="s">
        <v>169</v>
      </c>
      <c r="P98" s="142" t="s">
        <v>169</v>
      </c>
      <c r="Q98" s="64"/>
      <c r="R98" s="64"/>
      <c r="S98" s="64"/>
      <c r="T98" s="64"/>
      <c r="U98" s="4" t="s">
        <v>169</v>
      </c>
      <c r="V98" s="4">
        <v>0</v>
      </c>
      <c r="W98" s="4">
        <v>0</v>
      </c>
      <c r="X98" s="4">
        <v>0</v>
      </c>
      <c r="Y98" s="4">
        <v>10</v>
      </c>
      <c r="Z98" s="4">
        <v>0</v>
      </c>
      <c r="AA98" s="4">
        <v>0</v>
      </c>
      <c r="AB98" s="4">
        <v>0</v>
      </c>
      <c r="AC98" s="4">
        <v>0</v>
      </c>
      <c r="AD98" s="4" t="s">
        <v>169</v>
      </c>
    </row>
    <row r="99" spans="1:31">
      <c r="A99" s="45" t="s">
        <v>167</v>
      </c>
      <c r="B99" t="s">
        <v>168</v>
      </c>
      <c r="C99" s="71">
        <v>10</v>
      </c>
      <c r="D99" s="39" t="s">
        <v>78</v>
      </c>
      <c r="E99" s="48">
        <f>SUM(LARGE(U99:AD99,{1,2,3,4,5,6,7}))</f>
        <v>8</v>
      </c>
      <c r="F99" s="50">
        <f t="shared" si="20"/>
        <v>0</v>
      </c>
      <c r="G99" s="51">
        <f t="shared" si="21"/>
        <v>1</v>
      </c>
      <c r="H99" s="54">
        <f t="shared" si="22"/>
        <v>1</v>
      </c>
      <c r="I99" s="79">
        <f t="shared" si="23"/>
        <v>0</v>
      </c>
      <c r="J99" s="86">
        <f t="shared" si="24"/>
        <v>9</v>
      </c>
      <c r="K99" s="82"/>
      <c r="N99" s="169">
        <v>1</v>
      </c>
      <c r="O99" s="142" t="s">
        <v>169</v>
      </c>
      <c r="P99" s="142" t="s">
        <v>169</v>
      </c>
      <c r="Q99" s="63"/>
      <c r="R99" s="63"/>
      <c r="S99" s="63"/>
      <c r="T99" s="63"/>
      <c r="U99" s="4" t="s">
        <v>169</v>
      </c>
      <c r="V99" s="4">
        <v>0</v>
      </c>
      <c r="W99" s="4">
        <v>0</v>
      </c>
      <c r="X99" s="4">
        <v>0</v>
      </c>
      <c r="Y99" s="4">
        <v>8</v>
      </c>
      <c r="Z99" s="4">
        <v>0</v>
      </c>
      <c r="AA99" s="4">
        <v>0</v>
      </c>
      <c r="AB99" s="4">
        <v>0</v>
      </c>
      <c r="AC99" s="4">
        <v>0</v>
      </c>
      <c r="AD99" s="4" t="s">
        <v>169</v>
      </c>
    </row>
    <row r="100" spans="1:31">
      <c r="A100" s="45" t="s">
        <v>150</v>
      </c>
      <c r="B100" t="s">
        <v>151</v>
      </c>
      <c r="C100" s="71">
        <v>10</v>
      </c>
      <c r="D100" s="39" t="s">
        <v>78</v>
      </c>
      <c r="E100" s="48">
        <f>SUM(LARGE(U100:AD100,{1,2,3,4,5,6,7}))</f>
        <v>8</v>
      </c>
      <c r="F100" s="50">
        <f t="shared" si="20"/>
        <v>0</v>
      </c>
      <c r="G100" s="51">
        <f t="shared" si="21"/>
        <v>1</v>
      </c>
      <c r="H100" s="54">
        <f t="shared" si="22"/>
        <v>0</v>
      </c>
      <c r="I100" s="79">
        <f t="shared" si="23"/>
        <v>0</v>
      </c>
      <c r="J100" s="86">
        <f t="shared" si="24"/>
        <v>8</v>
      </c>
      <c r="K100" s="82"/>
      <c r="N100" s="169"/>
      <c r="O100" s="142" t="s">
        <v>169</v>
      </c>
      <c r="P100" s="142" t="s">
        <v>169</v>
      </c>
      <c r="Q100" s="63"/>
      <c r="R100" s="63"/>
      <c r="S100" s="63"/>
      <c r="T100" s="63"/>
      <c r="U100" s="4" t="s">
        <v>169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8</v>
      </c>
      <c r="AC100" s="4">
        <v>0</v>
      </c>
      <c r="AD100" s="4" t="s">
        <v>169</v>
      </c>
    </row>
    <row r="101" spans="1:31">
      <c r="A101" s="45" t="s">
        <v>149</v>
      </c>
      <c r="B101" t="s">
        <v>129</v>
      </c>
      <c r="C101" s="71">
        <v>10</v>
      </c>
      <c r="D101" s="39" t="s">
        <v>78</v>
      </c>
      <c r="E101" s="48">
        <f>SUM(LARGE(U101:AD101,{1,2,3,4,5,6,7}))</f>
        <v>8</v>
      </c>
      <c r="F101" s="50">
        <f t="shared" si="20"/>
        <v>0</v>
      </c>
      <c r="G101" s="51">
        <f t="shared" si="21"/>
        <v>1</v>
      </c>
      <c r="H101" s="54">
        <f t="shared" si="22"/>
        <v>0</v>
      </c>
      <c r="I101" s="79">
        <f t="shared" si="23"/>
        <v>0</v>
      </c>
      <c r="J101" s="86">
        <f t="shared" si="24"/>
        <v>8</v>
      </c>
      <c r="K101" s="82"/>
      <c r="N101" s="169"/>
      <c r="O101" s="142" t="s">
        <v>169</v>
      </c>
      <c r="P101" s="142" t="s">
        <v>169</v>
      </c>
      <c r="Q101" s="63"/>
      <c r="R101" s="63"/>
      <c r="S101" s="63"/>
      <c r="T101" s="63"/>
      <c r="U101" s="4" t="s">
        <v>169</v>
      </c>
      <c r="V101" s="4">
        <v>0</v>
      </c>
      <c r="W101" s="4">
        <v>8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 t="s">
        <v>169</v>
      </c>
    </row>
    <row r="102" spans="1:31">
      <c r="A102" s="45" t="s">
        <v>2324</v>
      </c>
      <c r="B102" t="s">
        <v>221</v>
      </c>
      <c r="C102" s="71">
        <v>10</v>
      </c>
      <c r="D102" s="39" t="s">
        <v>78</v>
      </c>
      <c r="E102" s="48">
        <f>SUM(LARGE(U102:AD102,{1,2,3,4,5,6,7}))</f>
        <v>6</v>
      </c>
      <c r="F102" s="50">
        <f t="shared" si="20"/>
        <v>0</v>
      </c>
      <c r="G102" s="51">
        <f t="shared" si="21"/>
        <v>1</v>
      </c>
      <c r="H102" s="54">
        <f t="shared" si="22"/>
        <v>0</v>
      </c>
      <c r="I102" s="79">
        <f t="shared" si="23"/>
        <v>0</v>
      </c>
      <c r="J102" s="86">
        <f t="shared" si="24"/>
        <v>6</v>
      </c>
      <c r="K102" s="82"/>
      <c r="N102" s="169"/>
      <c r="O102" s="142" t="s">
        <v>169</v>
      </c>
      <c r="P102" s="142" t="s">
        <v>169</v>
      </c>
      <c r="Q102" s="63"/>
      <c r="R102" s="63"/>
      <c r="S102" s="63"/>
      <c r="T102" s="63"/>
      <c r="U102" s="4" t="s">
        <v>169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6</v>
      </c>
      <c r="AC102" s="4">
        <v>0</v>
      </c>
      <c r="AD102" s="4" t="s">
        <v>169</v>
      </c>
    </row>
    <row r="103" spans="1:31">
      <c r="A103" s="45" t="s">
        <v>609</v>
      </c>
      <c r="B103" t="s">
        <v>607</v>
      </c>
      <c r="C103" s="71">
        <v>10</v>
      </c>
      <c r="D103" s="39" t="s">
        <v>78</v>
      </c>
      <c r="E103" s="48">
        <f>SUM(LARGE(U103:AD103,{1,2,3,4,5,6,7}))</f>
        <v>4</v>
      </c>
      <c r="F103" s="50">
        <f t="shared" si="20"/>
        <v>0</v>
      </c>
      <c r="G103" s="51">
        <f t="shared" si="21"/>
        <v>1</v>
      </c>
      <c r="H103" s="54">
        <f t="shared" si="22"/>
        <v>0</v>
      </c>
      <c r="I103" s="79">
        <f t="shared" si="23"/>
        <v>0</v>
      </c>
      <c r="J103" s="86">
        <f t="shared" si="24"/>
        <v>4</v>
      </c>
      <c r="K103" s="82"/>
      <c r="N103" s="169"/>
      <c r="O103" s="142" t="s">
        <v>169</v>
      </c>
      <c r="P103" s="142" t="s">
        <v>169</v>
      </c>
      <c r="Q103" s="63"/>
      <c r="R103" s="63"/>
      <c r="S103" s="63"/>
      <c r="T103" s="63"/>
      <c r="U103" s="4" t="s">
        <v>169</v>
      </c>
      <c r="V103" s="4">
        <v>0</v>
      </c>
      <c r="W103" s="4">
        <v>4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 t="s">
        <v>169</v>
      </c>
    </row>
    <row r="104" spans="1:31">
      <c r="A104" s="45" t="s">
        <v>88</v>
      </c>
      <c r="B104" s="157" t="s">
        <v>89</v>
      </c>
      <c r="C104" s="158">
        <v>10</v>
      </c>
      <c r="D104" s="39" t="s">
        <v>78</v>
      </c>
      <c r="E104" s="48">
        <f>SUM(LARGE(U104:AD104,{1,2,3,4,5,6,7}))</f>
        <v>0</v>
      </c>
      <c r="F104" s="50">
        <f t="shared" si="20"/>
        <v>0</v>
      </c>
      <c r="G104" s="51">
        <f t="shared" si="21"/>
        <v>0</v>
      </c>
      <c r="H104" s="54">
        <f t="shared" si="22"/>
        <v>2</v>
      </c>
      <c r="I104" s="79">
        <f t="shared" si="23"/>
        <v>0</v>
      </c>
      <c r="J104" s="86">
        <f t="shared" si="24"/>
        <v>2</v>
      </c>
      <c r="K104" s="82">
        <v>1</v>
      </c>
      <c r="N104" s="169">
        <v>1</v>
      </c>
      <c r="O104" s="142" t="s">
        <v>169</v>
      </c>
      <c r="P104" s="142" t="s">
        <v>169</v>
      </c>
      <c r="Q104" s="63"/>
      <c r="R104" s="63"/>
      <c r="S104" s="63"/>
      <c r="T104" s="63"/>
      <c r="U104" s="4" t="s">
        <v>169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 t="s">
        <v>169</v>
      </c>
    </row>
    <row r="105" spans="1:31">
      <c r="A105" s="45" t="s">
        <v>21</v>
      </c>
      <c r="B105" t="s">
        <v>68</v>
      </c>
      <c r="C105" s="71">
        <v>10</v>
      </c>
      <c r="D105" s="39" t="s">
        <v>78</v>
      </c>
      <c r="E105" s="48">
        <f>SUM(LARGE(U105:AD105,{1,2,3,4,5,6,7}))</f>
        <v>0</v>
      </c>
      <c r="F105" s="50">
        <f t="shared" si="20"/>
        <v>0</v>
      </c>
      <c r="G105" s="51">
        <f t="shared" si="21"/>
        <v>0</v>
      </c>
      <c r="H105" s="54">
        <f t="shared" si="22"/>
        <v>2</v>
      </c>
      <c r="I105" s="79">
        <f t="shared" si="23"/>
        <v>0</v>
      </c>
      <c r="J105" s="86">
        <f t="shared" si="24"/>
        <v>2</v>
      </c>
      <c r="K105" s="82">
        <v>1</v>
      </c>
      <c r="L105" s="1">
        <v>1</v>
      </c>
      <c r="N105" s="169">
        <v>1</v>
      </c>
      <c r="O105" s="142" t="s">
        <v>169</v>
      </c>
      <c r="P105" s="142" t="s">
        <v>169</v>
      </c>
      <c r="Q105" s="63"/>
      <c r="R105" s="63"/>
      <c r="S105" s="63"/>
      <c r="T105" s="63"/>
      <c r="U105" s="4" t="s">
        <v>169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 t="s">
        <v>169</v>
      </c>
      <c r="AE105" s="13"/>
    </row>
    <row r="106" spans="1:31">
      <c r="A106" s="45" t="s">
        <v>88</v>
      </c>
      <c r="B106" t="s">
        <v>80</v>
      </c>
      <c r="C106" s="71">
        <v>10</v>
      </c>
      <c r="D106" s="39" t="s">
        <v>78</v>
      </c>
      <c r="E106" s="48">
        <f>SUM(LARGE(U106:AD106,{1,2,3,4,5,6,7}))</f>
        <v>0</v>
      </c>
      <c r="F106" s="50">
        <f t="shared" si="20"/>
        <v>0</v>
      </c>
      <c r="G106" s="51">
        <f t="shared" si="21"/>
        <v>0</v>
      </c>
      <c r="H106" s="54">
        <f t="shared" si="22"/>
        <v>2</v>
      </c>
      <c r="I106" s="79">
        <f t="shared" si="23"/>
        <v>0</v>
      </c>
      <c r="J106" s="86">
        <f t="shared" si="24"/>
        <v>2</v>
      </c>
      <c r="K106" s="82">
        <v>1</v>
      </c>
      <c r="L106" s="1">
        <v>1</v>
      </c>
      <c r="N106" s="169"/>
      <c r="O106" s="142" t="s">
        <v>169</v>
      </c>
      <c r="P106" s="142" t="s">
        <v>169</v>
      </c>
      <c r="Q106" s="63"/>
      <c r="R106" s="63"/>
      <c r="S106" s="63"/>
      <c r="T106" s="63"/>
      <c r="U106" s="4" t="s">
        <v>169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 t="s">
        <v>169</v>
      </c>
    </row>
    <row r="107" spans="1:31">
      <c r="A107" s="45" t="s">
        <v>126</v>
      </c>
      <c r="B107" t="s">
        <v>83</v>
      </c>
      <c r="C107" s="71">
        <v>10</v>
      </c>
      <c r="D107" s="39" t="s">
        <v>78</v>
      </c>
      <c r="E107" s="48">
        <f>SUM(LARGE(U107:AD107,{1,2,3,4,5,6,7}))</f>
        <v>0</v>
      </c>
      <c r="F107" s="50">
        <f t="shared" si="20"/>
        <v>0</v>
      </c>
      <c r="G107" s="51">
        <f t="shared" si="21"/>
        <v>0</v>
      </c>
      <c r="H107" s="54">
        <f t="shared" si="22"/>
        <v>0</v>
      </c>
      <c r="I107" s="79">
        <f t="shared" si="23"/>
        <v>0</v>
      </c>
      <c r="J107" s="86">
        <f t="shared" si="24"/>
        <v>0</v>
      </c>
      <c r="K107" s="82"/>
      <c r="N107" s="169"/>
      <c r="O107" s="142" t="s">
        <v>169</v>
      </c>
      <c r="P107" s="142" t="s">
        <v>169</v>
      </c>
      <c r="Q107" s="63"/>
      <c r="R107" s="63"/>
      <c r="S107" s="63"/>
      <c r="T107" s="63"/>
      <c r="U107" s="4" t="s">
        <v>169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 t="s">
        <v>169</v>
      </c>
    </row>
    <row r="108" spans="1:31">
      <c r="A108" s="45" t="s">
        <v>84</v>
      </c>
      <c r="B108" t="s">
        <v>85</v>
      </c>
      <c r="C108" s="71">
        <v>10</v>
      </c>
      <c r="D108" s="39" t="s">
        <v>78</v>
      </c>
      <c r="E108" s="48">
        <f>SUM(LARGE(U108:AD108,{1,2,3,4,5,6,7}))</f>
        <v>0</v>
      </c>
      <c r="F108" s="50">
        <f t="shared" si="20"/>
        <v>0</v>
      </c>
      <c r="G108" s="51">
        <f t="shared" si="21"/>
        <v>0</v>
      </c>
      <c r="H108" s="54">
        <f t="shared" si="22"/>
        <v>0</v>
      </c>
      <c r="I108" s="79">
        <f t="shared" si="23"/>
        <v>0</v>
      </c>
      <c r="J108" s="86">
        <f t="shared" si="24"/>
        <v>0</v>
      </c>
      <c r="K108" s="82"/>
      <c r="N108" s="169"/>
      <c r="O108" s="142" t="s">
        <v>169</v>
      </c>
      <c r="P108" s="142" t="s">
        <v>169</v>
      </c>
      <c r="Q108" s="63"/>
      <c r="R108" s="63"/>
      <c r="S108" s="63"/>
      <c r="T108" s="63"/>
      <c r="U108" s="4" t="s">
        <v>169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 t="s">
        <v>169</v>
      </c>
    </row>
    <row r="109" spans="1:31">
      <c r="A109" s="45" t="s">
        <v>103</v>
      </c>
      <c r="B109" t="s">
        <v>223</v>
      </c>
      <c r="C109" s="71">
        <v>10</v>
      </c>
      <c r="D109" s="39" t="s">
        <v>78</v>
      </c>
      <c r="E109" s="48">
        <f>SUM(LARGE(U109:AD109,{1,2,3,4,5,6,7}))</f>
        <v>0</v>
      </c>
      <c r="F109" s="50">
        <f t="shared" si="20"/>
        <v>0</v>
      </c>
      <c r="G109" s="51">
        <f t="shared" si="21"/>
        <v>0</v>
      </c>
      <c r="H109" s="54">
        <f t="shared" si="22"/>
        <v>0</v>
      </c>
      <c r="I109" s="79">
        <f t="shared" si="23"/>
        <v>0</v>
      </c>
      <c r="J109" s="86">
        <f t="shared" si="24"/>
        <v>0</v>
      </c>
      <c r="K109" s="82"/>
      <c r="N109" s="169"/>
      <c r="O109" s="142" t="s">
        <v>169</v>
      </c>
      <c r="P109" s="142" t="s">
        <v>169</v>
      </c>
      <c r="Q109" s="63"/>
      <c r="R109" s="63"/>
      <c r="S109" s="63"/>
      <c r="T109" s="63"/>
      <c r="U109" s="4" t="s">
        <v>169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 t="s">
        <v>169</v>
      </c>
    </row>
    <row r="110" spans="1:31">
      <c r="A110" s="45" t="s">
        <v>228</v>
      </c>
      <c r="B110" t="s">
        <v>229</v>
      </c>
      <c r="C110" s="71">
        <v>10</v>
      </c>
      <c r="D110" s="39" t="s">
        <v>78</v>
      </c>
      <c r="E110" s="48">
        <f>SUM(LARGE(U110:AD110,{1,2,3,4,5,6,7}))</f>
        <v>0</v>
      </c>
      <c r="F110" s="50">
        <f t="shared" si="20"/>
        <v>0</v>
      </c>
      <c r="G110" s="51">
        <f t="shared" si="21"/>
        <v>0</v>
      </c>
      <c r="H110" s="54">
        <f t="shared" si="22"/>
        <v>0</v>
      </c>
      <c r="I110" s="79">
        <f t="shared" si="23"/>
        <v>0</v>
      </c>
      <c r="J110" s="86">
        <f t="shared" si="24"/>
        <v>0</v>
      </c>
      <c r="K110" s="82"/>
      <c r="N110" s="169"/>
      <c r="O110" s="142" t="s">
        <v>169</v>
      </c>
      <c r="P110" s="142" t="s">
        <v>169</v>
      </c>
      <c r="Q110" s="63"/>
      <c r="R110" s="63"/>
      <c r="S110" s="63"/>
      <c r="T110" s="63"/>
      <c r="U110" s="4" t="s">
        <v>169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 t="s">
        <v>169</v>
      </c>
    </row>
    <row r="111" spans="1:31">
      <c r="A111" s="45" t="s">
        <v>21</v>
      </c>
      <c r="B111" t="s">
        <v>95</v>
      </c>
      <c r="C111" s="71">
        <v>10</v>
      </c>
      <c r="D111" s="39" t="s">
        <v>78</v>
      </c>
      <c r="E111" s="48">
        <f>SUM(LARGE(U111:AD111,{1,2,3,4,5,6,7}))</f>
        <v>0</v>
      </c>
      <c r="F111" s="50">
        <f t="shared" si="20"/>
        <v>0</v>
      </c>
      <c r="G111" s="51">
        <f t="shared" si="21"/>
        <v>0</v>
      </c>
      <c r="H111" s="54">
        <f t="shared" si="22"/>
        <v>0</v>
      </c>
      <c r="I111" s="79">
        <f t="shared" si="23"/>
        <v>0</v>
      </c>
      <c r="J111" s="86">
        <f t="shared" si="24"/>
        <v>0</v>
      </c>
      <c r="K111" s="82"/>
      <c r="N111" s="169"/>
      <c r="O111" s="142" t="s">
        <v>169</v>
      </c>
      <c r="P111" s="142" t="s">
        <v>169</v>
      </c>
      <c r="Q111" s="63"/>
      <c r="R111" s="63"/>
      <c r="S111" s="63"/>
      <c r="T111" s="63"/>
      <c r="U111" s="4" t="s">
        <v>169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 t="s">
        <v>169</v>
      </c>
    </row>
    <row r="112" spans="1:31">
      <c r="A112" s="45" t="s">
        <v>94</v>
      </c>
      <c r="B112" t="s">
        <v>166</v>
      </c>
      <c r="C112" s="71">
        <v>10</v>
      </c>
      <c r="D112" s="39" t="s">
        <v>78</v>
      </c>
      <c r="E112" s="48">
        <f>SUM(LARGE(U112:AD112,{1,2,3,4,5,6,7}))</f>
        <v>0</v>
      </c>
      <c r="F112" s="50">
        <f t="shared" si="20"/>
        <v>0</v>
      </c>
      <c r="G112" s="51">
        <f t="shared" si="21"/>
        <v>0</v>
      </c>
      <c r="H112" s="54">
        <f t="shared" si="22"/>
        <v>0</v>
      </c>
      <c r="I112" s="79">
        <f t="shared" si="23"/>
        <v>0</v>
      </c>
      <c r="J112" s="86">
        <f t="shared" si="24"/>
        <v>0</v>
      </c>
      <c r="K112" s="82"/>
      <c r="N112" s="169"/>
      <c r="O112" s="142" t="s">
        <v>169</v>
      </c>
      <c r="P112" s="142" t="s">
        <v>169</v>
      </c>
      <c r="Q112" s="63"/>
      <c r="R112" s="63"/>
      <c r="S112" s="63"/>
      <c r="T112" s="63"/>
      <c r="U112" s="4" t="s">
        <v>169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 t="s">
        <v>169</v>
      </c>
    </row>
    <row r="113" spans="1:31">
      <c r="A113" s="45" t="s">
        <v>4</v>
      </c>
      <c r="B113" t="s">
        <v>22</v>
      </c>
      <c r="C113" s="71">
        <v>10</v>
      </c>
      <c r="D113" s="39" t="s">
        <v>78</v>
      </c>
      <c r="E113" s="48">
        <f>SUM(LARGE(U113:AD113,{1,2,3,4,5,6,7}))</f>
        <v>0</v>
      </c>
      <c r="F113" s="50">
        <f t="shared" si="20"/>
        <v>0</v>
      </c>
      <c r="G113" s="51">
        <f t="shared" si="21"/>
        <v>0</v>
      </c>
      <c r="H113" s="54">
        <f t="shared" si="22"/>
        <v>0</v>
      </c>
      <c r="I113" s="79">
        <f t="shared" si="23"/>
        <v>0</v>
      </c>
      <c r="J113" s="86">
        <f t="shared" si="24"/>
        <v>0</v>
      </c>
      <c r="K113" s="82"/>
      <c r="N113" s="169"/>
      <c r="O113" s="142" t="s">
        <v>169</v>
      </c>
      <c r="P113" s="142" t="s">
        <v>169</v>
      </c>
      <c r="Q113" s="63"/>
      <c r="R113" s="63"/>
      <c r="S113" s="63"/>
      <c r="T113" s="63"/>
      <c r="U113" s="4" t="s">
        <v>169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 t="s">
        <v>169</v>
      </c>
    </row>
    <row r="114" spans="1:31">
      <c r="A114" s="45" t="s">
        <v>226</v>
      </c>
      <c r="B114" t="s">
        <v>227</v>
      </c>
      <c r="C114" s="71">
        <v>10</v>
      </c>
      <c r="D114" s="39" t="s">
        <v>78</v>
      </c>
      <c r="E114" s="48">
        <f>SUM(LARGE(U114:AD114,{1,2,3,4,5,6,7}))</f>
        <v>0</v>
      </c>
      <c r="F114" s="50">
        <f t="shared" si="20"/>
        <v>0</v>
      </c>
      <c r="G114" s="51">
        <f t="shared" si="21"/>
        <v>0</v>
      </c>
      <c r="H114" s="54">
        <f t="shared" si="22"/>
        <v>0</v>
      </c>
      <c r="I114" s="79">
        <f t="shared" si="23"/>
        <v>0</v>
      </c>
      <c r="J114" s="86">
        <f t="shared" si="24"/>
        <v>0</v>
      </c>
      <c r="K114" s="82"/>
      <c r="N114" s="169"/>
      <c r="O114" s="142" t="s">
        <v>169</v>
      </c>
      <c r="P114" s="142" t="s">
        <v>169</v>
      </c>
      <c r="Q114" s="63"/>
      <c r="R114" s="63"/>
      <c r="S114" s="63"/>
      <c r="T114" s="63"/>
      <c r="U114" s="4" t="s">
        <v>169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 t="s">
        <v>169</v>
      </c>
    </row>
    <row r="115" spans="1:31">
      <c r="A115" s="45" t="s">
        <v>127</v>
      </c>
      <c r="B115" t="s">
        <v>128</v>
      </c>
      <c r="C115" s="71">
        <v>10</v>
      </c>
      <c r="D115" s="39" t="s">
        <v>78</v>
      </c>
      <c r="E115" s="48">
        <f>SUM(LARGE(U115:AD115,{1,2,3,4,5,6,7}))</f>
        <v>0</v>
      </c>
      <c r="F115" s="50">
        <f t="shared" si="20"/>
        <v>0</v>
      </c>
      <c r="G115" s="51">
        <f t="shared" si="21"/>
        <v>0</v>
      </c>
      <c r="H115" s="54">
        <f t="shared" si="22"/>
        <v>0</v>
      </c>
      <c r="I115" s="79">
        <f t="shared" si="23"/>
        <v>0</v>
      </c>
      <c r="J115" s="86">
        <f t="shared" si="24"/>
        <v>0</v>
      </c>
      <c r="K115" s="82"/>
      <c r="N115" s="169"/>
      <c r="O115" s="142" t="s">
        <v>169</v>
      </c>
      <c r="P115" s="142" t="s">
        <v>169</v>
      </c>
      <c r="Q115" s="63"/>
      <c r="R115" s="63"/>
      <c r="S115" s="63"/>
      <c r="T115" s="63"/>
      <c r="U115" s="4" t="s">
        <v>169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 t="s">
        <v>169</v>
      </c>
    </row>
    <row r="116" spans="1:31">
      <c r="A116" s="97" t="s">
        <v>48</v>
      </c>
      <c r="B116" s="19" t="s">
        <v>225</v>
      </c>
      <c r="C116" s="58">
        <v>10</v>
      </c>
      <c r="D116" s="99" t="s">
        <v>78</v>
      </c>
      <c r="E116" s="48">
        <f>SUM(LARGE(U116:AD116,{1,2,3,4,5,6,7}))</f>
        <v>0</v>
      </c>
      <c r="F116" s="50">
        <f t="shared" si="20"/>
        <v>0</v>
      </c>
      <c r="G116" s="51">
        <f t="shared" si="21"/>
        <v>0</v>
      </c>
      <c r="H116" s="54">
        <f t="shared" si="22"/>
        <v>0</v>
      </c>
      <c r="I116" s="79">
        <f t="shared" si="23"/>
        <v>0</v>
      </c>
      <c r="J116" s="86">
        <f t="shared" si="24"/>
        <v>0</v>
      </c>
      <c r="K116" s="82"/>
      <c r="N116" s="169"/>
      <c r="O116" s="142" t="s">
        <v>169</v>
      </c>
      <c r="P116" s="142" t="s">
        <v>169</v>
      </c>
      <c r="Q116" s="63"/>
      <c r="R116" s="63"/>
      <c r="S116" s="63"/>
      <c r="T116" s="63"/>
      <c r="U116" s="4" t="s">
        <v>169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169</v>
      </c>
    </row>
    <row r="117" spans="1:31" s="13" customFormat="1">
      <c r="A117" s="160"/>
      <c r="B117" s="76"/>
      <c r="C117" s="76">
        <v>10.5</v>
      </c>
      <c r="D117" s="160"/>
      <c r="E117" s="163"/>
      <c r="F117" s="166"/>
      <c r="G117" s="166"/>
      <c r="H117" s="166"/>
      <c r="I117" s="166"/>
      <c r="J117" s="168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2"/>
    </row>
    <row r="118" spans="1:31" s="13" customFormat="1">
      <c r="A118" s="161"/>
      <c r="B118" s="161"/>
      <c r="C118" s="162">
        <v>11</v>
      </c>
      <c r="D118" s="34"/>
      <c r="E118" s="165"/>
      <c r="F118" s="88"/>
      <c r="G118" s="89"/>
      <c r="H118" s="88"/>
      <c r="I118" s="165"/>
      <c r="J118" s="85"/>
      <c r="K118" s="90"/>
      <c r="L118" s="91"/>
      <c r="M118" s="91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2"/>
    </row>
    <row r="119" spans="1:31">
      <c r="A119" s="92" t="s">
        <v>90</v>
      </c>
      <c r="B119" s="93" t="s">
        <v>91</v>
      </c>
      <c r="C119" s="94">
        <v>12</v>
      </c>
      <c r="D119" s="95" t="s">
        <v>92</v>
      </c>
      <c r="E119" s="48">
        <f>SUM(LARGE(U119:AD119,{1,2,3,4,5,6,7}))</f>
        <v>70</v>
      </c>
      <c r="F119" s="50">
        <f t="shared" ref="F119:F144" si="25">IF(G119&gt;6,10,IF(G119&gt;4,5,IF(G119&gt;2,2,0)))</f>
        <v>10</v>
      </c>
      <c r="G119" s="51">
        <f t="shared" ref="G119:G144" si="26">COUNTIF(U119:AD119,"&gt;0")</f>
        <v>7</v>
      </c>
      <c r="H119" s="54">
        <f t="shared" ref="H119:H145" si="27">MIN(2,SUM(K119:N119))</f>
        <v>2</v>
      </c>
      <c r="I119" s="96">
        <f t="shared" ref="I119:I144" si="28">SUM(O119:T119)</f>
        <v>0</v>
      </c>
      <c r="J119" s="87">
        <f t="shared" ref="J119:J144" si="29">SUM(E119,F119,H119,I119)</f>
        <v>82</v>
      </c>
      <c r="K119" s="82"/>
      <c r="L119" s="1">
        <v>1</v>
      </c>
      <c r="M119" s="1">
        <v>1</v>
      </c>
      <c r="N119" s="169">
        <v>1</v>
      </c>
      <c r="O119" s="63" t="s">
        <v>169</v>
      </c>
      <c r="P119" s="63" t="s">
        <v>169</v>
      </c>
      <c r="Q119" s="63"/>
      <c r="R119" s="63"/>
      <c r="S119" s="63"/>
      <c r="T119" s="63"/>
      <c r="U119" s="4" t="s">
        <v>169</v>
      </c>
      <c r="V119" s="4">
        <v>0</v>
      </c>
      <c r="W119" s="4">
        <v>10</v>
      </c>
      <c r="X119" s="4">
        <v>10</v>
      </c>
      <c r="Y119" s="4">
        <v>10</v>
      </c>
      <c r="Z119" s="4">
        <v>10</v>
      </c>
      <c r="AA119" s="4">
        <v>10</v>
      </c>
      <c r="AB119" s="4">
        <v>10</v>
      </c>
      <c r="AC119" s="4">
        <v>10</v>
      </c>
      <c r="AD119" s="4" t="s">
        <v>169</v>
      </c>
    </row>
    <row r="120" spans="1:31">
      <c r="A120" s="45" t="s">
        <v>164</v>
      </c>
      <c r="B120" t="s">
        <v>165</v>
      </c>
      <c r="C120" s="71">
        <v>12</v>
      </c>
      <c r="D120" s="40" t="s">
        <v>92</v>
      </c>
      <c r="E120" s="48">
        <f>SUM(LARGE(U120:AD120,{1,2,3,4,5,6,7}))</f>
        <v>26</v>
      </c>
      <c r="F120" s="50">
        <f t="shared" si="25"/>
        <v>2</v>
      </c>
      <c r="G120" s="51">
        <f t="shared" si="26"/>
        <v>3</v>
      </c>
      <c r="H120" s="54">
        <f t="shared" si="27"/>
        <v>1</v>
      </c>
      <c r="I120" s="79">
        <f t="shared" si="28"/>
        <v>0</v>
      </c>
      <c r="J120" s="86">
        <f t="shared" si="29"/>
        <v>29</v>
      </c>
      <c r="K120" s="82"/>
      <c r="N120" s="169">
        <v>1</v>
      </c>
      <c r="O120" s="63" t="s">
        <v>169</v>
      </c>
      <c r="P120" s="63" t="s">
        <v>169</v>
      </c>
      <c r="Q120" s="64"/>
      <c r="R120" s="64"/>
      <c r="S120" s="64"/>
      <c r="T120" s="64"/>
      <c r="U120" s="4" t="s">
        <v>169</v>
      </c>
      <c r="V120" s="4">
        <v>9</v>
      </c>
      <c r="W120" s="4">
        <v>0</v>
      </c>
      <c r="X120" s="4">
        <v>0</v>
      </c>
      <c r="Y120" s="4">
        <v>8</v>
      </c>
      <c r="Z120" s="4">
        <v>9</v>
      </c>
      <c r="AA120" s="4">
        <v>0</v>
      </c>
      <c r="AB120" s="4">
        <v>0</v>
      </c>
      <c r="AC120" s="4">
        <v>0</v>
      </c>
      <c r="AD120" s="4" t="s">
        <v>169</v>
      </c>
    </row>
    <row r="121" spans="1:31">
      <c r="A121" s="45" t="s">
        <v>162</v>
      </c>
      <c r="B121" t="s">
        <v>163</v>
      </c>
      <c r="C121" s="71">
        <v>12</v>
      </c>
      <c r="D121" s="40" t="s">
        <v>92</v>
      </c>
      <c r="E121" s="48">
        <f>SUM(LARGE(U121:AD121,{1,2,3,4,5,6,7}))</f>
        <v>23</v>
      </c>
      <c r="F121" s="50">
        <f t="shared" si="25"/>
        <v>2</v>
      </c>
      <c r="G121" s="51">
        <f t="shared" si="26"/>
        <v>3</v>
      </c>
      <c r="H121" s="54">
        <f t="shared" si="27"/>
        <v>1</v>
      </c>
      <c r="I121" s="79">
        <f t="shared" si="28"/>
        <v>0</v>
      </c>
      <c r="J121" s="86">
        <f t="shared" si="29"/>
        <v>26</v>
      </c>
      <c r="K121" s="82"/>
      <c r="N121" s="169">
        <v>1</v>
      </c>
      <c r="O121" s="63" t="s">
        <v>169</v>
      </c>
      <c r="P121" s="63" t="s">
        <v>169</v>
      </c>
      <c r="Q121" s="63"/>
      <c r="R121" s="63"/>
      <c r="S121" s="63"/>
      <c r="T121" s="63"/>
      <c r="U121" s="4" t="s">
        <v>169</v>
      </c>
      <c r="V121" s="4">
        <v>0</v>
      </c>
      <c r="W121" s="4">
        <v>7</v>
      </c>
      <c r="X121" s="4">
        <v>0</v>
      </c>
      <c r="Y121" s="4">
        <v>7</v>
      </c>
      <c r="Z121" s="4">
        <v>0</v>
      </c>
      <c r="AA121" s="4">
        <v>0</v>
      </c>
      <c r="AB121" s="4">
        <v>0</v>
      </c>
      <c r="AC121" s="4">
        <v>9</v>
      </c>
      <c r="AD121" s="4" t="s">
        <v>169</v>
      </c>
    </row>
    <row r="122" spans="1:31">
      <c r="A122" s="45" t="s">
        <v>243</v>
      </c>
      <c r="B122" t="s">
        <v>220</v>
      </c>
      <c r="C122" s="71">
        <v>12</v>
      </c>
      <c r="D122" s="40" t="s">
        <v>92</v>
      </c>
      <c r="E122" s="48">
        <f>SUM(LARGE(U122:AD122,{1,2,3,4,5,6,7}))</f>
        <v>18</v>
      </c>
      <c r="F122" s="50">
        <f t="shared" si="25"/>
        <v>0</v>
      </c>
      <c r="G122" s="51">
        <f t="shared" si="26"/>
        <v>2</v>
      </c>
      <c r="H122" s="54">
        <f t="shared" si="27"/>
        <v>2</v>
      </c>
      <c r="I122" s="79">
        <f t="shared" si="28"/>
        <v>0</v>
      </c>
      <c r="J122" s="86">
        <f t="shared" si="29"/>
        <v>20</v>
      </c>
      <c r="K122" s="82">
        <v>1</v>
      </c>
      <c r="L122" s="1">
        <v>1</v>
      </c>
      <c r="N122" s="169">
        <v>1</v>
      </c>
      <c r="O122" s="63" t="s">
        <v>169</v>
      </c>
      <c r="P122" s="63" t="s">
        <v>169</v>
      </c>
      <c r="Q122" s="63"/>
      <c r="R122" s="63"/>
      <c r="S122" s="63"/>
      <c r="T122" s="63"/>
      <c r="U122" s="4" t="s">
        <v>169</v>
      </c>
      <c r="V122" s="4">
        <v>10</v>
      </c>
      <c r="W122" s="4">
        <v>8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 t="s">
        <v>169</v>
      </c>
    </row>
    <row r="123" spans="1:31">
      <c r="A123" s="45" t="s">
        <v>6</v>
      </c>
      <c r="B123" t="s">
        <v>81</v>
      </c>
      <c r="C123" s="71">
        <v>12</v>
      </c>
      <c r="D123" s="40" t="s">
        <v>92</v>
      </c>
      <c r="E123" s="48">
        <f>SUM(LARGE(U123:AD123,{1,2,3,4,5,6,7}))</f>
        <v>13</v>
      </c>
      <c r="F123" s="50">
        <f t="shared" si="25"/>
        <v>0</v>
      </c>
      <c r="G123" s="51">
        <f t="shared" si="26"/>
        <v>2</v>
      </c>
      <c r="H123" s="54">
        <f t="shared" si="27"/>
        <v>0</v>
      </c>
      <c r="I123" s="79">
        <f t="shared" si="28"/>
        <v>0</v>
      </c>
      <c r="J123" s="86">
        <f t="shared" si="29"/>
        <v>13</v>
      </c>
      <c r="K123" s="82"/>
      <c r="N123" s="169"/>
      <c r="O123" s="63" t="s">
        <v>169</v>
      </c>
      <c r="P123" s="63" t="s">
        <v>169</v>
      </c>
      <c r="Q123" s="63"/>
      <c r="R123" s="63"/>
      <c r="S123" s="63"/>
      <c r="T123" s="63"/>
      <c r="U123" s="4" t="s">
        <v>169</v>
      </c>
      <c r="V123" s="4">
        <v>0</v>
      </c>
      <c r="W123" s="4">
        <v>4</v>
      </c>
      <c r="X123" s="4">
        <v>0</v>
      </c>
      <c r="Y123" s="4">
        <v>0</v>
      </c>
      <c r="Z123" s="4">
        <v>0</v>
      </c>
      <c r="AA123" s="4">
        <v>0</v>
      </c>
      <c r="AB123" s="4">
        <v>9</v>
      </c>
      <c r="AC123" s="4">
        <v>0</v>
      </c>
      <c r="AD123" s="4" t="s">
        <v>169</v>
      </c>
    </row>
    <row r="124" spans="1:31">
      <c r="A124" s="45" t="s">
        <v>73</v>
      </c>
      <c r="B124" s="157" t="s">
        <v>135</v>
      </c>
      <c r="C124" s="158">
        <v>12</v>
      </c>
      <c r="D124" s="40" t="s">
        <v>92</v>
      </c>
      <c r="E124" s="48">
        <f>SUM(LARGE(U124:AD124,{1,2,3,4,5,6,7}))</f>
        <v>9</v>
      </c>
      <c r="F124" s="50">
        <f t="shared" si="25"/>
        <v>0</v>
      </c>
      <c r="G124" s="51">
        <f t="shared" si="26"/>
        <v>1</v>
      </c>
      <c r="H124" s="54">
        <f t="shared" si="27"/>
        <v>0</v>
      </c>
      <c r="I124" s="79">
        <f t="shared" si="28"/>
        <v>0</v>
      </c>
      <c r="J124" s="86">
        <f t="shared" si="29"/>
        <v>9</v>
      </c>
      <c r="K124" s="82"/>
      <c r="N124" s="169"/>
      <c r="O124" s="63" t="s">
        <v>169</v>
      </c>
      <c r="P124" s="63" t="s">
        <v>169</v>
      </c>
      <c r="Q124" s="63"/>
      <c r="R124" s="63"/>
      <c r="S124" s="63"/>
      <c r="T124" s="63"/>
      <c r="U124" s="4" t="s">
        <v>169</v>
      </c>
      <c r="V124" s="4">
        <v>0</v>
      </c>
      <c r="W124" s="4">
        <v>0</v>
      </c>
      <c r="X124" s="4">
        <v>0</v>
      </c>
      <c r="Y124" s="4">
        <v>9</v>
      </c>
      <c r="Z124" s="4">
        <v>0</v>
      </c>
      <c r="AA124" s="4">
        <v>0</v>
      </c>
      <c r="AB124" s="4">
        <v>0</v>
      </c>
      <c r="AC124" s="4">
        <v>0</v>
      </c>
      <c r="AD124" s="4" t="s">
        <v>169</v>
      </c>
    </row>
    <row r="125" spans="1:31">
      <c r="A125" s="45" t="s">
        <v>48</v>
      </c>
      <c r="B125" t="s">
        <v>153</v>
      </c>
      <c r="C125" s="71">
        <v>12</v>
      </c>
      <c r="D125" s="40" t="s">
        <v>92</v>
      </c>
      <c r="E125" s="48">
        <f>SUM(LARGE(U125:AD125,{1,2,3,4,5,6,7}))</f>
        <v>9</v>
      </c>
      <c r="F125" s="50">
        <f t="shared" si="25"/>
        <v>0</v>
      </c>
      <c r="G125" s="51">
        <f t="shared" si="26"/>
        <v>1</v>
      </c>
      <c r="H125" s="54">
        <f t="shared" si="27"/>
        <v>0</v>
      </c>
      <c r="I125" s="79">
        <f t="shared" si="28"/>
        <v>0</v>
      </c>
      <c r="J125" s="86">
        <f t="shared" si="29"/>
        <v>9</v>
      </c>
      <c r="K125" s="82"/>
      <c r="N125" s="169"/>
      <c r="O125" s="63" t="s">
        <v>169</v>
      </c>
      <c r="P125" s="63" t="s">
        <v>169</v>
      </c>
      <c r="Q125" s="64"/>
      <c r="R125" s="64"/>
      <c r="S125" s="64"/>
      <c r="T125" s="64"/>
      <c r="U125" s="4" t="s">
        <v>169</v>
      </c>
      <c r="V125" s="4">
        <v>0</v>
      </c>
      <c r="W125" s="4">
        <v>9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 t="s">
        <v>169</v>
      </c>
    </row>
    <row r="126" spans="1:31">
      <c r="A126" s="45" t="s">
        <v>180</v>
      </c>
      <c r="B126" s="157" t="s">
        <v>18</v>
      </c>
      <c r="C126" s="158">
        <v>12</v>
      </c>
      <c r="D126" s="40" t="s">
        <v>92</v>
      </c>
      <c r="E126" s="48">
        <f>SUM(LARGE(U126:AD126,{1,2,3,4,5,6,7}))</f>
        <v>5</v>
      </c>
      <c r="F126" s="50">
        <f t="shared" si="25"/>
        <v>0</v>
      </c>
      <c r="G126" s="51">
        <f t="shared" si="26"/>
        <v>1</v>
      </c>
      <c r="H126" s="54">
        <f t="shared" si="27"/>
        <v>2</v>
      </c>
      <c r="I126" s="79">
        <f t="shared" si="28"/>
        <v>0</v>
      </c>
      <c r="J126" s="86">
        <f t="shared" si="29"/>
        <v>7</v>
      </c>
      <c r="K126" s="82"/>
      <c r="L126" s="1">
        <v>1</v>
      </c>
      <c r="M126" s="1">
        <v>1</v>
      </c>
      <c r="N126" s="169"/>
      <c r="O126" s="63" t="s">
        <v>169</v>
      </c>
      <c r="P126" s="63" t="s">
        <v>169</v>
      </c>
      <c r="Q126" s="64"/>
      <c r="R126" s="64"/>
      <c r="S126" s="64"/>
      <c r="T126" s="64"/>
      <c r="U126" s="4" t="s">
        <v>169</v>
      </c>
      <c r="V126" s="4">
        <v>0</v>
      </c>
      <c r="W126" s="4">
        <v>5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 t="s">
        <v>169</v>
      </c>
    </row>
    <row r="127" spans="1:31">
      <c r="A127" s="45" t="s">
        <v>102</v>
      </c>
      <c r="B127" t="s">
        <v>97</v>
      </c>
      <c r="C127" s="71">
        <v>12</v>
      </c>
      <c r="D127" s="40" t="s">
        <v>92</v>
      </c>
      <c r="E127" s="48">
        <f>SUM(LARGE(U127:AD127,{1,2,3,4,5,6,7}))</f>
        <v>6</v>
      </c>
      <c r="F127" s="50">
        <f t="shared" si="25"/>
        <v>0</v>
      </c>
      <c r="G127" s="51">
        <f t="shared" si="26"/>
        <v>1</v>
      </c>
      <c r="H127" s="54">
        <f t="shared" si="27"/>
        <v>0</v>
      </c>
      <c r="I127" s="79">
        <f t="shared" si="28"/>
        <v>0</v>
      </c>
      <c r="J127" s="86">
        <f t="shared" si="29"/>
        <v>6</v>
      </c>
      <c r="K127" s="82"/>
      <c r="N127" s="169"/>
      <c r="O127" s="63" t="s">
        <v>169</v>
      </c>
      <c r="P127" s="63" t="s">
        <v>169</v>
      </c>
      <c r="Q127" s="64"/>
      <c r="R127" s="64"/>
      <c r="S127" s="64"/>
      <c r="T127" s="64"/>
      <c r="U127" s="4" t="s">
        <v>169</v>
      </c>
      <c r="V127" s="4">
        <v>0</v>
      </c>
      <c r="W127" s="4">
        <v>6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 t="s">
        <v>169</v>
      </c>
    </row>
    <row r="128" spans="1:31">
      <c r="A128" s="45" t="s">
        <v>98</v>
      </c>
      <c r="B128" t="s">
        <v>99</v>
      </c>
      <c r="C128" s="71">
        <v>12</v>
      </c>
      <c r="D128" s="40" t="s">
        <v>92</v>
      </c>
      <c r="E128" s="48">
        <f>SUM(LARGE(U128:AD128,{1,2,3,4,5,6,7}))</f>
        <v>2</v>
      </c>
      <c r="F128" s="50">
        <f t="shared" si="25"/>
        <v>0</v>
      </c>
      <c r="G128" s="51">
        <f t="shared" si="26"/>
        <v>1</v>
      </c>
      <c r="H128" s="54">
        <f t="shared" si="27"/>
        <v>1</v>
      </c>
      <c r="I128" s="79">
        <f t="shared" si="28"/>
        <v>0</v>
      </c>
      <c r="J128" s="86">
        <f t="shared" si="29"/>
        <v>3</v>
      </c>
      <c r="K128" s="82"/>
      <c r="L128" s="1">
        <v>1</v>
      </c>
      <c r="N128" s="169"/>
      <c r="O128" s="63" t="s">
        <v>169</v>
      </c>
      <c r="P128" s="63" t="s">
        <v>169</v>
      </c>
      <c r="Q128" s="63"/>
      <c r="R128" s="63"/>
      <c r="S128" s="63"/>
      <c r="T128" s="63"/>
      <c r="U128" s="4" t="s">
        <v>169</v>
      </c>
      <c r="V128" s="4">
        <v>0</v>
      </c>
      <c r="W128" s="4">
        <v>2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169</v>
      </c>
    </row>
    <row r="129" spans="1:31">
      <c r="A129" s="45" t="s">
        <v>73</v>
      </c>
      <c r="B129" t="s">
        <v>87</v>
      </c>
      <c r="C129" s="71">
        <v>12</v>
      </c>
      <c r="D129" s="40" t="s">
        <v>92</v>
      </c>
      <c r="E129" s="48">
        <f>SUM(LARGE(U129:AD129,{1,2,3,4,5,6,7}))</f>
        <v>1</v>
      </c>
      <c r="F129" s="50">
        <f t="shared" si="25"/>
        <v>0</v>
      </c>
      <c r="G129" s="51">
        <f t="shared" si="26"/>
        <v>1</v>
      </c>
      <c r="H129" s="54">
        <f t="shared" si="27"/>
        <v>2</v>
      </c>
      <c r="I129" s="79">
        <f t="shared" si="28"/>
        <v>0</v>
      </c>
      <c r="J129" s="86">
        <f t="shared" si="29"/>
        <v>3</v>
      </c>
      <c r="K129" s="82">
        <v>1</v>
      </c>
      <c r="L129" s="1">
        <v>1</v>
      </c>
      <c r="M129" s="1">
        <v>1</v>
      </c>
      <c r="N129" s="169">
        <v>1</v>
      </c>
      <c r="O129" s="63" t="s">
        <v>169</v>
      </c>
      <c r="P129" s="63" t="s">
        <v>169</v>
      </c>
      <c r="Q129" s="64"/>
      <c r="R129" s="64"/>
      <c r="S129" s="64"/>
      <c r="T129" s="64"/>
      <c r="U129" s="4" t="s">
        <v>169</v>
      </c>
      <c r="V129" s="4">
        <v>0</v>
      </c>
      <c r="W129" s="4">
        <v>1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169</v>
      </c>
    </row>
    <row r="130" spans="1:31">
      <c r="A130" s="45" t="s">
        <v>100</v>
      </c>
      <c r="B130" t="s">
        <v>101</v>
      </c>
      <c r="C130" s="71">
        <v>12</v>
      </c>
      <c r="D130" s="40" t="s">
        <v>92</v>
      </c>
      <c r="E130" s="48">
        <f>SUM(LARGE(U130:AD130,{1,2,3,4,5,6,7}))</f>
        <v>3</v>
      </c>
      <c r="F130" s="50">
        <f t="shared" si="25"/>
        <v>0</v>
      </c>
      <c r="G130" s="51">
        <f t="shared" si="26"/>
        <v>1</v>
      </c>
      <c r="H130" s="54">
        <f t="shared" si="27"/>
        <v>0</v>
      </c>
      <c r="I130" s="79">
        <f t="shared" si="28"/>
        <v>0</v>
      </c>
      <c r="J130" s="86">
        <f t="shared" si="29"/>
        <v>3</v>
      </c>
      <c r="K130" s="82"/>
      <c r="N130" s="169"/>
      <c r="O130" s="63" t="s">
        <v>169</v>
      </c>
      <c r="P130" s="63" t="s">
        <v>169</v>
      </c>
      <c r="Q130" s="64"/>
      <c r="R130" s="64"/>
      <c r="S130" s="64"/>
      <c r="T130" s="64"/>
      <c r="U130" s="4" t="s">
        <v>169</v>
      </c>
      <c r="V130" s="4">
        <v>0</v>
      </c>
      <c r="W130" s="4">
        <v>3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 t="s">
        <v>169</v>
      </c>
    </row>
    <row r="131" spans="1:31">
      <c r="A131" s="45" t="s">
        <v>133</v>
      </c>
      <c r="B131" s="157" t="s">
        <v>134</v>
      </c>
      <c r="C131" s="158">
        <v>12</v>
      </c>
      <c r="D131" s="40" t="s">
        <v>92</v>
      </c>
      <c r="E131" s="48">
        <f>SUM(LARGE(U131:AD131,{1,2,3,4,5,6,7}))</f>
        <v>0</v>
      </c>
      <c r="F131" s="50">
        <f t="shared" si="25"/>
        <v>0</v>
      </c>
      <c r="G131" s="51">
        <f t="shared" si="26"/>
        <v>0</v>
      </c>
      <c r="H131" s="54">
        <f t="shared" si="27"/>
        <v>2</v>
      </c>
      <c r="I131" s="79">
        <f t="shared" si="28"/>
        <v>0</v>
      </c>
      <c r="J131" s="86">
        <f t="shared" si="29"/>
        <v>2</v>
      </c>
      <c r="K131" s="82"/>
      <c r="M131" s="1">
        <v>1</v>
      </c>
      <c r="N131" s="169">
        <v>1</v>
      </c>
      <c r="O131" s="63" t="s">
        <v>169</v>
      </c>
      <c r="P131" s="63" t="s">
        <v>169</v>
      </c>
      <c r="Q131" s="64"/>
      <c r="R131" s="64"/>
      <c r="S131" s="64"/>
      <c r="T131" s="64"/>
      <c r="U131" s="4" t="s">
        <v>169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 t="s">
        <v>169</v>
      </c>
    </row>
    <row r="132" spans="1:31">
      <c r="A132" s="45" t="s">
        <v>66</v>
      </c>
      <c r="B132" t="s">
        <v>58</v>
      </c>
      <c r="C132" s="71">
        <v>12</v>
      </c>
      <c r="D132" s="40" t="s">
        <v>92</v>
      </c>
      <c r="E132" s="48">
        <f>SUM(LARGE(U132:AD132,{1,2,3,4,5,6,7}))</f>
        <v>0</v>
      </c>
      <c r="F132" s="50">
        <f t="shared" si="25"/>
        <v>0</v>
      </c>
      <c r="G132" s="51">
        <f t="shared" si="26"/>
        <v>0</v>
      </c>
      <c r="H132" s="54">
        <f t="shared" si="27"/>
        <v>2</v>
      </c>
      <c r="I132" s="79">
        <f t="shared" si="28"/>
        <v>0</v>
      </c>
      <c r="J132" s="86">
        <f t="shared" si="29"/>
        <v>2</v>
      </c>
      <c r="K132" s="82">
        <v>1</v>
      </c>
      <c r="L132" s="1">
        <v>1</v>
      </c>
      <c r="N132" s="169">
        <v>1</v>
      </c>
      <c r="O132" s="63" t="s">
        <v>169</v>
      </c>
      <c r="P132" s="63" t="s">
        <v>169</v>
      </c>
      <c r="Q132" s="63"/>
      <c r="R132" s="63"/>
      <c r="S132" s="63"/>
      <c r="T132" s="63"/>
      <c r="U132" s="4" t="s">
        <v>169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 t="s">
        <v>169</v>
      </c>
    </row>
    <row r="133" spans="1:31">
      <c r="A133" s="45" t="s">
        <v>66</v>
      </c>
      <c r="B133" t="s">
        <v>65</v>
      </c>
      <c r="C133" s="71">
        <v>12</v>
      </c>
      <c r="D133" s="40" t="s">
        <v>92</v>
      </c>
      <c r="E133" s="48">
        <f>SUM(LARGE(U133:AD133,{1,2,3,4,5,6,7}))</f>
        <v>1</v>
      </c>
      <c r="F133" s="50">
        <f t="shared" si="25"/>
        <v>0</v>
      </c>
      <c r="G133" s="51">
        <f t="shared" si="26"/>
        <v>1</v>
      </c>
      <c r="H133" s="54">
        <f t="shared" si="27"/>
        <v>1</v>
      </c>
      <c r="I133" s="79">
        <f t="shared" si="28"/>
        <v>0</v>
      </c>
      <c r="J133" s="86">
        <f t="shared" si="29"/>
        <v>2</v>
      </c>
      <c r="K133" s="82"/>
      <c r="L133" s="1">
        <v>1</v>
      </c>
      <c r="N133" s="169"/>
      <c r="O133" s="63" t="s">
        <v>169</v>
      </c>
      <c r="P133" s="63" t="s">
        <v>169</v>
      </c>
      <c r="Q133" s="64"/>
      <c r="R133" s="64"/>
      <c r="S133" s="64"/>
      <c r="T133" s="64"/>
      <c r="U133" s="4" t="s">
        <v>169</v>
      </c>
      <c r="V133" s="4">
        <v>0</v>
      </c>
      <c r="W133" s="4">
        <v>1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 t="s">
        <v>169</v>
      </c>
    </row>
    <row r="134" spans="1:31">
      <c r="A134" s="45" t="s">
        <v>75</v>
      </c>
      <c r="B134" t="s">
        <v>76</v>
      </c>
      <c r="C134" s="71">
        <v>12</v>
      </c>
      <c r="D134" s="40" t="s">
        <v>92</v>
      </c>
      <c r="E134" s="48">
        <f>SUM(LARGE(U134:AD134,{1,2,3,4,5,6,7}))</f>
        <v>0</v>
      </c>
      <c r="F134" s="50">
        <f t="shared" si="25"/>
        <v>0</v>
      </c>
      <c r="G134" s="51">
        <f t="shared" si="26"/>
        <v>0</v>
      </c>
      <c r="H134" s="54">
        <f t="shared" si="27"/>
        <v>2</v>
      </c>
      <c r="I134" s="79">
        <f t="shared" si="28"/>
        <v>0</v>
      </c>
      <c r="J134" s="86">
        <f t="shared" si="29"/>
        <v>2</v>
      </c>
      <c r="K134" s="82"/>
      <c r="L134" s="1">
        <v>1</v>
      </c>
      <c r="N134" s="169">
        <v>1</v>
      </c>
      <c r="O134" s="63" t="s">
        <v>169</v>
      </c>
      <c r="P134" s="63" t="s">
        <v>169</v>
      </c>
      <c r="Q134" s="63"/>
      <c r="R134" s="63"/>
      <c r="S134" s="63"/>
      <c r="T134" s="63"/>
      <c r="U134" s="4" t="s">
        <v>169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 t="s">
        <v>169</v>
      </c>
    </row>
    <row r="135" spans="1:31">
      <c r="A135" s="45" t="s">
        <v>158</v>
      </c>
      <c r="B135" s="157" t="s">
        <v>159</v>
      </c>
      <c r="C135" s="158">
        <v>12</v>
      </c>
      <c r="D135" s="40" t="s">
        <v>92</v>
      </c>
      <c r="E135" s="48">
        <f>SUM(LARGE(U135:AD135,{1,2,3,4,5,6,7}))</f>
        <v>0</v>
      </c>
      <c r="F135" s="50">
        <f t="shared" si="25"/>
        <v>0</v>
      </c>
      <c r="G135" s="51">
        <f t="shared" si="26"/>
        <v>0</v>
      </c>
      <c r="H135" s="54">
        <f t="shared" si="27"/>
        <v>0</v>
      </c>
      <c r="I135" s="79">
        <f t="shared" si="28"/>
        <v>0</v>
      </c>
      <c r="J135" s="86">
        <f t="shared" si="29"/>
        <v>0</v>
      </c>
      <c r="K135" s="82"/>
      <c r="N135" s="169"/>
      <c r="O135" s="63" t="s">
        <v>169</v>
      </c>
      <c r="P135" s="63" t="s">
        <v>169</v>
      </c>
      <c r="Q135" s="63"/>
      <c r="R135" s="63"/>
      <c r="S135" s="63"/>
      <c r="T135" s="63"/>
      <c r="U135" s="4" t="s">
        <v>169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 t="s">
        <v>169</v>
      </c>
    </row>
    <row r="136" spans="1:31">
      <c r="A136" s="45" t="s">
        <v>230</v>
      </c>
      <c r="B136" s="157" t="s">
        <v>231</v>
      </c>
      <c r="C136" s="158">
        <v>12</v>
      </c>
      <c r="D136" s="40" t="s">
        <v>92</v>
      </c>
      <c r="E136" s="48">
        <f>SUM(LARGE(U136:AD136,{1,2,3,4,5,6,7}))</f>
        <v>0</v>
      </c>
      <c r="F136" s="50">
        <f t="shared" si="25"/>
        <v>0</v>
      </c>
      <c r="G136" s="51">
        <f t="shared" si="26"/>
        <v>0</v>
      </c>
      <c r="H136" s="54">
        <f t="shared" si="27"/>
        <v>0</v>
      </c>
      <c r="I136" s="79">
        <f t="shared" si="28"/>
        <v>0</v>
      </c>
      <c r="J136" s="86">
        <f t="shared" si="29"/>
        <v>0</v>
      </c>
      <c r="K136" s="82"/>
      <c r="N136" s="169"/>
      <c r="O136" s="63" t="s">
        <v>169</v>
      </c>
      <c r="P136" s="63" t="s">
        <v>169</v>
      </c>
      <c r="Q136" s="63"/>
      <c r="R136" s="63"/>
      <c r="S136" s="63"/>
      <c r="T136" s="63"/>
      <c r="U136" s="4" t="s">
        <v>169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 t="s">
        <v>169</v>
      </c>
    </row>
    <row r="137" spans="1:31">
      <c r="A137" s="45" t="s">
        <v>131</v>
      </c>
      <c r="B137" t="s">
        <v>156</v>
      </c>
      <c r="C137" s="71">
        <v>12</v>
      </c>
      <c r="D137" s="40" t="s">
        <v>92</v>
      </c>
      <c r="E137" s="48">
        <f>SUM(LARGE(U137:AD137,{1,2,3,4,5,6,7}))</f>
        <v>0</v>
      </c>
      <c r="F137" s="50">
        <f t="shared" si="25"/>
        <v>0</v>
      </c>
      <c r="G137" s="51">
        <f t="shared" si="26"/>
        <v>0</v>
      </c>
      <c r="H137" s="54">
        <f t="shared" si="27"/>
        <v>0</v>
      </c>
      <c r="I137" s="79">
        <f t="shared" si="28"/>
        <v>0</v>
      </c>
      <c r="J137" s="86">
        <f t="shared" si="29"/>
        <v>0</v>
      </c>
      <c r="K137" s="82"/>
      <c r="N137" s="169"/>
      <c r="O137" s="63" t="s">
        <v>169</v>
      </c>
      <c r="P137" s="63" t="s">
        <v>169</v>
      </c>
      <c r="Q137" s="63"/>
      <c r="R137" s="63"/>
      <c r="S137" s="63"/>
      <c r="T137" s="63"/>
      <c r="U137" s="4" t="s">
        <v>169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 t="s">
        <v>169</v>
      </c>
    </row>
    <row r="138" spans="1:31">
      <c r="A138" s="45" t="s">
        <v>235</v>
      </c>
      <c r="B138" t="s">
        <v>236</v>
      </c>
      <c r="C138" s="71">
        <v>12</v>
      </c>
      <c r="D138" s="40" t="s">
        <v>92</v>
      </c>
      <c r="E138" s="48">
        <f>SUM(LARGE(U138:AD138,{1,2,3,4,5,6,7}))</f>
        <v>0</v>
      </c>
      <c r="F138" s="50">
        <f t="shared" si="25"/>
        <v>0</v>
      </c>
      <c r="G138" s="51">
        <f t="shared" si="26"/>
        <v>0</v>
      </c>
      <c r="H138" s="54">
        <f t="shared" si="27"/>
        <v>0</v>
      </c>
      <c r="I138" s="79">
        <f t="shared" si="28"/>
        <v>0</v>
      </c>
      <c r="J138" s="86">
        <f t="shared" si="29"/>
        <v>0</v>
      </c>
      <c r="K138" s="82"/>
      <c r="N138" s="169"/>
      <c r="O138" s="63" t="s">
        <v>169</v>
      </c>
      <c r="P138" s="63" t="s">
        <v>169</v>
      </c>
      <c r="Q138" s="63"/>
      <c r="R138" s="63"/>
      <c r="S138" s="63"/>
      <c r="T138" s="63"/>
      <c r="U138" s="4" t="s">
        <v>169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 t="s">
        <v>169</v>
      </c>
    </row>
    <row r="139" spans="1:31">
      <c r="A139" s="45" t="s">
        <v>160</v>
      </c>
      <c r="B139" t="s">
        <v>161</v>
      </c>
      <c r="C139" s="71">
        <v>12</v>
      </c>
      <c r="D139" s="40" t="s">
        <v>92</v>
      </c>
      <c r="E139" s="48">
        <f>SUM(LARGE(U139:AD139,{1,2,3,4,5,6,7}))</f>
        <v>0</v>
      </c>
      <c r="F139" s="50">
        <f t="shared" si="25"/>
        <v>0</v>
      </c>
      <c r="G139" s="51">
        <f t="shared" si="26"/>
        <v>0</v>
      </c>
      <c r="H139" s="54">
        <f t="shared" si="27"/>
        <v>0</v>
      </c>
      <c r="I139" s="79">
        <f t="shared" si="28"/>
        <v>0</v>
      </c>
      <c r="J139" s="86">
        <f t="shared" si="29"/>
        <v>0</v>
      </c>
      <c r="K139" s="82"/>
      <c r="N139" s="169"/>
      <c r="O139" s="63" t="s">
        <v>169</v>
      </c>
      <c r="P139" s="63" t="s">
        <v>169</v>
      </c>
      <c r="Q139" s="63"/>
      <c r="R139" s="63"/>
      <c r="S139" s="63"/>
      <c r="T139" s="63"/>
      <c r="U139" s="4" t="s">
        <v>169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 t="s">
        <v>169</v>
      </c>
      <c r="AE139" s="13"/>
    </row>
    <row r="140" spans="1:31">
      <c r="A140" s="45" t="s">
        <v>157</v>
      </c>
      <c r="B140" s="157" t="s">
        <v>128</v>
      </c>
      <c r="C140" s="158">
        <v>12</v>
      </c>
      <c r="D140" s="40" t="s">
        <v>92</v>
      </c>
      <c r="E140" s="48">
        <f>SUM(LARGE(U140:AD140,{1,2,3,4,5,6,7}))</f>
        <v>0</v>
      </c>
      <c r="F140" s="50">
        <f t="shared" si="25"/>
        <v>0</v>
      </c>
      <c r="G140" s="51">
        <f t="shared" si="26"/>
        <v>0</v>
      </c>
      <c r="H140" s="54">
        <f t="shared" si="27"/>
        <v>0</v>
      </c>
      <c r="I140" s="79">
        <f t="shared" si="28"/>
        <v>0</v>
      </c>
      <c r="J140" s="86">
        <f t="shared" si="29"/>
        <v>0</v>
      </c>
      <c r="K140" s="82"/>
      <c r="N140" s="169"/>
      <c r="O140" s="63" t="s">
        <v>169</v>
      </c>
      <c r="P140" s="63" t="s">
        <v>169</v>
      </c>
      <c r="Q140" s="63"/>
      <c r="R140" s="63"/>
      <c r="S140" s="63"/>
      <c r="T140" s="63"/>
      <c r="U140" s="4" t="s">
        <v>169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 t="s">
        <v>169</v>
      </c>
    </row>
    <row r="141" spans="1:31">
      <c r="A141" s="45" t="s">
        <v>82</v>
      </c>
      <c r="B141" t="s">
        <v>53</v>
      </c>
      <c r="C141" s="71">
        <v>12</v>
      </c>
      <c r="D141" s="40" t="s">
        <v>92</v>
      </c>
      <c r="E141" s="48">
        <f>SUM(LARGE(U141:AD141,{1,2,3,4,5,6,7}))</f>
        <v>0</v>
      </c>
      <c r="F141" s="50">
        <f t="shared" si="25"/>
        <v>0</v>
      </c>
      <c r="G141" s="51">
        <f t="shared" si="26"/>
        <v>0</v>
      </c>
      <c r="H141" s="54">
        <f t="shared" si="27"/>
        <v>0</v>
      </c>
      <c r="I141" s="79">
        <f t="shared" si="28"/>
        <v>0</v>
      </c>
      <c r="J141" s="86">
        <f t="shared" si="29"/>
        <v>0</v>
      </c>
      <c r="K141" s="82"/>
      <c r="N141" s="169"/>
      <c r="O141" s="63" t="s">
        <v>169</v>
      </c>
      <c r="P141" s="63" t="s">
        <v>169</v>
      </c>
      <c r="Q141" s="63"/>
      <c r="R141" s="63"/>
      <c r="S141" s="63"/>
      <c r="T141" s="63"/>
      <c r="U141" s="4" t="s">
        <v>169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 t="s">
        <v>169</v>
      </c>
    </row>
    <row r="142" spans="1:31">
      <c r="A142" s="45" t="s">
        <v>232</v>
      </c>
      <c r="B142" t="s">
        <v>233</v>
      </c>
      <c r="C142" s="71">
        <v>12</v>
      </c>
      <c r="D142" s="40" t="s">
        <v>92</v>
      </c>
      <c r="E142" s="48">
        <f>SUM(LARGE(U142:AD142,{1,2,3,4,5,6,7}))</f>
        <v>0</v>
      </c>
      <c r="F142" s="50">
        <f t="shared" si="25"/>
        <v>0</v>
      </c>
      <c r="G142" s="51">
        <f t="shared" si="26"/>
        <v>0</v>
      </c>
      <c r="H142" s="54">
        <f t="shared" si="27"/>
        <v>0</v>
      </c>
      <c r="I142" s="79">
        <f t="shared" si="28"/>
        <v>0</v>
      </c>
      <c r="J142" s="86">
        <f t="shared" si="29"/>
        <v>0</v>
      </c>
      <c r="K142" s="82"/>
      <c r="N142" s="169"/>
      <c r="O142" s="63" t="s">
        <v>169</v>
      </c>
      <c r="P142" s="63" t="s">
        <v>169</v>
      </c>
      <c r="Q142" s="63"/>
      <c r="R142" s="63"/>
      <c r="S142" s="63"/>
      <c r="T142" s="63"/>
      <c r="U142" s="4" t="s">
        <v>169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 t="s">
        <v>169</v>
      </c>
    </row>
    <row r="143" spans="1:31">
      <c r="A143" s="45" t="s">
        <v>21</v>
      </c>
      <c r="B143" s="157" t="s">
        <v>237</v>
      </c>
      <c r="C143" s="158">
        <v>12</v>
      </c>
      <c r="D143" s="40" t="s">
        <v>92</v>
      </c>
      <c r="E143" s="48">
        <f>SUM(LARGE(U143:AD143,{1,2,3,4,5,6,7}))</f>
        <v>0</v>
      </c>
      <c r="F143" s="50">
        <f t="shared" si="25"/>
        <v>0</v>
      </c>
      <c r="G143" s="51">
        <f t="shared" si="26"/>
        <v>0</v>
      </c>
      <c r="H143" s="54">
        <f t="shared" si="27"/>
        <v>0</v>
      </c>
      <c r="I143" s="79">
        <f t="shared" si="28"/>
        <v>0</v>
      </c>
      <c r="J143" s="86">
        <f t="shared" si="29"/>
        <v>0</v>
      </c>
      <c r="K143" s="82"/>
      <c r="N143" s="170"/>
      <c r="O143" s="63" t="s">
        <v>169</v>
      </c>
      <c r="P143" s="63" t="s">
        <v>169</v>
      </c>
      <c r="Q143" s="64"/>
      <c r="R143" s="64"/>
      <c r="S143" s="64"/>
      <c r="T143" s="64"/>
      <c r="U143" s="4" t="s">
        <v>169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 t="s">
        <v>169</v>
      </c>
    </row>
    <row r="144" spans="1:31">
      <c r="A144" s="97" t="s">
        <v>234</v>
      </c>
      <c r="B144" s="19" t="s">
        <v>63</v>
      </c>
      <c r="C144" s="58">
        <v>12</v>
      </c>
      <c r="D144" s="59" t="s">
        <v>92</v>
      </c>
      <c r="E144" s="48">
        <f>SUM(LARGE(U144:AD144,{1,2,3,4,5,6,7}))</f>
        <v>0</v>
      </c>
      <c r="F144" s="50">
        <f t="shared" si="25"/>
        <v>0</v>
      </c>
      <c r="G144" s="51">
        <f t="shared" si="26"/>
        <v>0</v>
      </c>
      <c r="H144" s="54">
        <f t="shared" si="27"/>
        <v>0</v>
      </c>
      <c r="I144" s="79">
        <f t="shared" si="28"/>
        <v>0</v>
      </c>
      <c r="J144" s="86">
        <f t="shared" si="29"/>
        <v>0</v>
      </c>
      <c r="K144" s="82"/>
      <c r="N144" s="169"/>
      <c r="O144" s="63" t="s">
        <v>169</v>
      </c>
      <c r="P144" s="63" t="s">
        <v>169</v>
      </c>
      <c r="Q144" s="63"/>
      <c r="R144" s="63"/>
      <c r="S144" s="63"/>
      <c r="T144" s="63"/>
      <c r="U144" s="4" t="s">
        <v>169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 t="s">
        <v>169</v>
      </c>
    </row>
    <row r="145" spans="1:30" s="13" customFormat="1">
      <c r="C145" s="76"/>
      <c r="D145" s="76"/>
      <c r="E145" s="77"/>
      <c r="H145" s="13">
        <f t="shared" si="27"/>
        <v>0</v>
      </c>
      <c r="J145" s="14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</row>
    <row r="146" spans="1:30" s="13" customFormat="1">
      <c r="A146" s="76"/>
      <c r="B146" s="76"/>
      <c r="C146" s="76"/>
      <c r="D146" s="76"/>
      <c r="E146" s="77"/>
      <c r="J146" s="14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</row>
    <row r="147" spans="1:30" s="13" customFormat="1">
      <c r="A147" s="76"/>
      <c r="B147" s="76"/>
      <c r="C147" s="76"/>
      <c r="D147" s="76"/>
      <c r="E147" s="77"/>
      <c r="J147" s="14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</row>
    <row r="148" spans="1:30" s="13" customFormat="1">
      <c r="A148" s="76"/>
      <c r="B148" s="76"/>
      <c r="C148" s="76"/>
      <c r="D148" s="76"/>
      <c r="E148" s="77"/>
      <c r="J148" s="14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</row>
    <row r="149" spans="1:30" s="13" customFormat="1">
      <c r="A149" s="76"/>
      <c r="B149" s="76"/>
      <c r="C149" s="76"/>
      <c r="D149" s="76"/>
      <c r="E149" s="77"/>
      <c r="J149" s="14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</row>
    <row r="150" spans="1:30" s="13" customFormat="1">
      <c r="A150" s="76"/>
      <c r="B150" s="76"/>
      <c r="C150" s="76"/>
      <c r="D150" s="76"/>
      <c r="E150" s="77"/>
      <c r="J150" s="14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</row>
    <row r="151" spans="1:30" s="13" customFormat="1">
      <c r="A151" s="76"/>
      <c r="B151" s="76"/>
      <c r="C151" s="76"/>
      <c r="D151" s="76"/>
      <c r="E151" s="77"/>
      <c r="J151" s="14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</row>
    <row r="152" spans="1:30" s="13" customFormat="1">
      <c r="A152" s="76"/>
      <c r="B152" s="76"/>
      <c r="C152" s="76"/>
      <c r="D152" s="76"/>
      <c r="E152" s="77"/>
      <c r="J152" s="14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</row>
    <row r="153" spans="1:30" s="13" customFormat="1">
      <c r="A153" s="76"/>
      <c r="B153" s="76"/>
      <c r="C153" s="76"/>
      <c r="D153" s="76"/>
      <c r="E153" s="77"/>
      <c r="J153" s="14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</row>
    <row r="154" spans="1:30" s="13" customFormat="1">
      <c r="A154" s="76"/>
      <c r="B154" s="76"/>
      <c r="C154" s="76"/>
      <c r="D154" s="76"/>
      <c r="E154" s="77"/>
      <c r="J154" s="14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</row>
    <row r="155" spans="1:30" s="13" customFormat="1">
      <c r="A155" s="76"/>
      <c r="B155" s="76"/>
      <c r="C155" s="76"/>
      <c r="D155" s="76"/>
      <c r="E155" s="77"/>
      <c r="J155" s="14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</row>
    <row r="156" spans="1:30" s="13" customFormat="1">
      <c r="A156" s="76"/>
      <c r="B156" s="76"/>
      <c r="C156" s="76"/>
      <c r="D156" s="76"/>
      <c r="E156" s="77"/>
      <c r="J156" s="14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</row>
    <row r="157" spans="1:30" s="13" customFormat="1">
      <c r="A157" s="76"/>
      <c r="B157" s="76"/>
      <c r="C157" s="76"/>
      <c r="D157" s="76"/>
      <c r="E157" s="77"/>
      <c r="J157" s="14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</row>
    <row r="158" spans="1:30" s="13" customFormat="1">
      <c r="A158" s="76"/>
      <c r="B158" s="76"/>
      <c r="C158" s="76"/>
      <c r="D158" s="76"/>
      <c r="E158" s="77"/>
      <c r="J158" s="14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</row>
    <row r="159" spans="1:30" s="13" customFormat="1">
      <c r="A159" s="76"/>
      <c r="B159" s="76"/>
      <c r="C159" s="76"/>
      <c r="D159" s="76"/>
      <c r="E159" s="77"/>
      <c r="J159" s="14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</row>
    <row r="160" spans="1:30" s="13" customFormat="1">
      <c r="A160" s="76"/>
      <c r="B160" s="76"/>
      <c r="C160" s="76"/>
      <c r="D160" s="76"/>
      <c r="E160" s="77"/>
      <c r="J160" s="14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</row>
    <row r="161" spans="1:30" s="13" customFormat="1">
      <c r="A161" s="76"/>
      <c r="B161" s="76"/>
      <c r="C161" s="76"/>
      <c r="D161" s="76"/>
      <c r="E161" s="77"/>
      <c r="J161" s="14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</row>
    <row r="162" spans="1:30" s="13" customFormat="1">
      <c r="A162" s="76"/>
      <c r="B162" s="76"/>
      <c r="C162" s="76"/>
      <c r="D162" s="76"/>
      <c r="E162" s="77"/>
      <c r="J162" s="14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</row>
    <row r="163" spans="1:30" s="13" customFormat="1">
      <c r="A163" s="76"/>
      <c r="B163" s="76"/>
      <c r="C163" s="76"/>
      <c r="D163" s="76"/>
      <c r="E163" s="77"/>
      <c r="J163" s="14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</row>
    <row r="164" spans="1:30" s="13" customFormat="1">
      <c r="A164" s="76"/>
      <c r="B164" s="76"/>
      <c r="C164" s="76"/>
      <c r="D164" s="76"/>
      <c r="E164" s="77"/>
      <c r="J164" s="14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</row>
    <row r="165" spans="1:30" s="13" customFormat="1">
      <c r="A165" s="76"/>
      <c r="B165" s="76"/>
      <c r="C165" s="76"/>
      <c r="D165" s="76"/>
      <c r="E165" s="77"/>
      <c r="J165" s="14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</row>
    <row r="166" spans="1:30" s="13" customFormat="1">
      <c r="A166" s="76"/>
      <c r="B166" s="76"/>
      <c r="C166" s="76"/>
      <c r="D166" s="76"/>
      <c r="E166" s="77"/>
      <c r="J166" s="14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</row>
    <row r="167" spans="1:30" s="13" customFormat="1">
      <c r="A167" s="76"/>
      <c r="B167" s="76"/>
      <c r="C167" s="76"/>
      <c r="D167" s="76"/>
      <c r="E167" s="77"/>
      <c r="J167" s="14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</row>
    <row r="168" spans="1:30" s="13" customFormat="1">
      <c r="A168" s="76"/>
      <c r="B168" s="76"/>
      <c r="C168" s="76"/>
      <c r="D168" s="76"/>
      <c r="E168" s="77"/>
      <c r="J168" s="14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</row>
    <row r="169" spans="1:30" s="13" customFormat="1">
      <c r="A169" s="76"/>
      <c r="B169" s="76"/>
      <c r="C169" s="76"/>
      <c r="D169" s="76"/>
      <c r="E169" s="77"/>
      <c r="J169" s="14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</row>
    <row r="170" spans="1:30" s="13" customFormat="1">
      <c r="A170" s="76"/>
      <c r="B170" s="76"/>
      <c r="C170" s="76"/>
      <c r="D170" s="76"/>
      <c r="E170" s="77"/>
      <c r="J170" s="14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</row>
    <row r="171" spans="1:30" s="13" customFormat="1">
      <c r="A171" s="76"/>
      <c r="B171" s="76"/>
      <c r="C171" s="76"/>
      <c r="D171" s="76"/>
      <c r="E171" s="77"/>
      <c r="J171" s="14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</row>
    <row r="172" spans="1:30" s="13" customFormat="1">
      <c r="A172" s="76"/>
      <c r="B172" s="76"/>
      <c r="C172" s="76"/>
      <c r="D172" s="76"/>
      <c r="E172" s="77"/>
      <c r="J172" s="14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</row>
    <row r="173" spans="1:30" s="13" customFormat="1">
      <c r="A173" s="76"/>
      <c r="B173" s="76"/>
      <c r="C173" s="76"/>
      <c r="D173" s="76"/>
      <c r="E173" s="77"/>
      <c r="J173" s="14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</row>
    <row r="174" spans="1:30" s="13" customFormat="1">
      <c r="A174" s="76"/>
      <c r="B174" s="76"/>
      <c r="C174" s="76"/>
      <c r="D174" s="76"/>
      <c r="E174" s="77"/>
      <c r="J174" s="14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</row>
    <row r="175" spans="1:30" s="13" customFormat="1">
      <c r="A175" s="76"/>
      <c r="B175" s="76"/>
      <c r="C175" s="76"/>
      <c r="D175" s="76"/>
      <c r="E175" s="77"/>
      <c r="J175" s="14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</row>
    <row r="176" spans="1:30" s="13" customFormat="1">
      <c r="A176" s="76"/>
      <c r="B176" s="76"/>
      <c r="C176" s="76"/>
      <c r="D176" s="76"/>
      <c r="E176" s="77"/>
      <c r="J176" s="14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</row>
    <row r="177" spans="1:30" s="13" customFormat="1">
      <c r="A177" s="76"/>
      <c r="B177" s="76"/>
      <c r="C177" s="76"/>
      <c r="D177" s="76"/>
      <c r="E177" s="77"/>
      <c r="J177" s="14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</row>
    <row r="178" spans="1:30" s="13" customFormat="1">
      <c r="A178" s="76"/>
      <c r="B178" s="76"/>
      <c r="C178" s="76"/>
      <c r="D178" s="76"/>
      <c r="E178" s="77"/>
      <c r="J178" s="14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</row>
    <row r="179" spans="1:30" s="13" customFormat="1">
      <c r="A179" s="76"/>
      <c r="B179" s="76"/>
      <c r="C179" s="76"/>
      <c r="D179" s="76"/>
      <c r="E179" s="77"/>
      <c r="J179" s="14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</row>
    <row r="180" spans="1:30" s="13" customFormat="1">
      <c r="A180" s="76"/>
      <c r="B180" s="76"/>
      <c r="C180" s="76"/>
      <c r="D180" s="76"/>
      <c r="E180" s="77"/>
      <c r="J180" s="14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</row>
    <row r="181" spans="1:30" s="13" customFormat="1">
      <c r="A181" s="76"/>
      <c r="B181" s="76"/>
      <c r="C181" s="76"/>
      <c r="D181" s="76"/>
      <c r="E181" s="77"/>
      <c r="J181" s="14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</row>
    <row r="182" spans="1:30" s="13" customFormat="1">
      <c r="A182" s="76"/>
      <c r="B182" s="76"/>
      <c r="C182" s="76"/>
      <c r="D182" s="76"/>
      <c r="E182" s="77"/>
      <c r="J182" s="14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</row>
    <row r="183" spans="1:30" s="13" customFormat="1">
      <c r="A183" s="76"/>
      <c r="B183" s="76"/>
      <c r="C183" s="76"/>
      <c r="D183" s="76"/>
      <c r="E183" s="77"/>
      <c r="J183" s="14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</row>
    <row r="184" spans="1:30" s="13" customFormat="1">
      <c r="A184" s="76"/>
      <c r="B184" s="76"/>
      <c r="C184" s="76"/>
      <c r="D184" s="76"/>
      <c r="E184" s="77"/>
      <c r="J184" s="14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</row>
    <row r="185" spans="1:30" s="13" customFormat="1">
      <c r="A185" s="76"/>
      <c r="B185" s="76"/>
      <c r="C185" s="76"/>
      <c r="D185" s="76"/>
      <c r="E185" s="77"/>
      <c r="J185" s="14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</row>
    <row r="186" spans="1:30" s="13" customFormat="1">
      <c r="A186" s="76"/>
      <c r="B186" s="76"/>
      <c r="C186" s="76"/>
      <c r="D186" s="76"/>
      <c r="E186" s="77"/>
      <c r="J186" s="14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</row>
    <row r="187" spans="1:30" s="13" customFormat="1">
      <c r="A187" s="76"/>
      <c r="B187" s="76"/>
      <c r="C187" s="76"/>
      <c r="D187" s="76"/>
      <c r="E187" s="77"/>
      <c r="J187" s="14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</row>
    <row r="188" spans="1:30" s="13" customFormat="1">
      <c r="A188" s="76"/>
      <c r="B188" s="76"/>
      <c r="C188" s="76"/>
      <c r="D188" s="76"/>
      <c r="E188" s="77"/>
      <c r="J188" s="14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</row>
    <row r="189" spans="1:30" s="13" customFormat="1">
      <c r="A189" s="76"/>
      <c r="B189" s="76"/>
      <c r="C189" s="76"/>
      <c r="D189" s="76"/>
      <c r="E189" s="77"/>
      <c r="J189" s="14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</row>
    <row r="190" spans="1:30" s="13" customFormat="1">
      <c r="A190" s="76"/>
      <c r="B190" s="76"/>
      <c r="C190" s="76"/>
      <c r="D190" s="76"/>
      <c r="E190" s="77"/>
      <c r="J190" s="14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</row>
    <row r="191" spans="1:30" s="13" customFormat="1">
      <c r="A191" s="76"/>
      <c r="B191" s="76"/>
      <c r="C191" s="76"/>
      <c r="D191" s="76"/>
      <c r="E191" s="77"/>
      <c r="J191" s="14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</row>
    <row r="192" spans="1:30" s="13" customFormat="1">
      <c r="A192" s="76"/>
      <c r="B192" s="76"/>
      <c r="C192" s="76"/>
      <c r="D192" s="76"/>
      <c r="E192" s="77"/>
      <c r="J192" s="14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</row>
    <row r="193" spans="1:30" s="13" customFormat="1">
      <c r="A193" s="76"/>
      <c r="B193" s="76"/>
      <c r="C193" s="76"/>
      <c r="D193" s="76"/>
      <c r="E193" s="77"/>
      <c r="J193" s="14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</row>
    <row r="194" spans="1:30" s="13" customFormat="1">
      <c r="A194" s="76"/>
      <c r="B194" s="76"/>
      <c r="C194" s="76"/>
      <c r="D194" s="76"/>
      <c r="E194" s="77"/>
      <c r="J194" s="14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</row>
    <row r="195" spans="1:30" s="13" customFormat="1">
      <c r="A195" s="76"/>
      <c r="B195" s="76"/>
      <c r="C195" s="76"/>
      <c r="D195" s="76"/>
      <c r="E195" s="77"/>
      <c r="J195" s="14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</row>
    <row r="196" spans="1:30" s="13" customFormat="1">
      <c r="A196" s="76"/>
      <c r="B196" s="76"/>
      <c r="C196" s="76"/>
      <c r="D196" s="76"/>
      <c r="E196" s="77"/>
      <c r="J196" s="14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</row>
    <row r="197" spans="1:30" s="13" customFormat="1">
      <c r="A197" s="76"/>
      <c r="B197" s="76"/>
      <c r="C197" s="76"/>
      <c r="D197" s="76"/>
      <c r="E197" s="77"/>
      <c r="J197" s="14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</row>
    <row r="198" spans="1:30" s="13" customFormat="1">
      <c r="A198" s="76"/>
      <c r="B198" s="76"/>
      <c r="C198" s="76"/>
      <c r="D198" s="76"/>
      <c r="E198" s="77"/>
      <c r="J198" s="14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</row>
    <row r="199" spans="1:30" s="13" customFormat="1">
      <c r="A199" s="76"/>
      <c r="B199" s="76"/>
      <c r="C199" s="76"/>
      <c r="D199" s="76"/>
      <c r="E199" s="77"/>
      <c r="J199" s="14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</row>
    <row r="200" spans="1:30" s="13" customFormat="1">
      <c r="A200" s="76"/>
      <c r="B200" s="76"/>
      <c r="C200" s="76"/>
      <c r="D200" s="76"/>
      <c r="E200" s="77"/>
      <c r="J200" s="14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</row>
    <row r="201" spans="1:30" s="13" customFormat="1">
      <c r="A201" s="76"/>
      <c r="B201" s="76"/>
      <c r="C201" s="76"/>
      <c r="D201" s="76"/>
      <c r="E201" s="77"/>
      <c r="J201" s="14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</row>
    <row r="202" spans="1:30" s="13" customFormat="1">
      <c r="A202" s="76"/>
      <c r="B202" s="76"/>
      <c r="C202" s="76"/>
      <c r="D202" s="76"/>
      <c r="E202" s="77"/>
      <c r="J202" s="14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</row>
    <row r="203" spans="1:30" s="13" customFormat="1">
      <c r="A203" s="76"/>
      <c r="B203" s="76"/>
      <c r="C203" s="76"/>
      <c r="D203" s="76"/>
      <c r="E203" s="77"/>
      <c r="J203" s="14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</row>
    <row r="204" spans="1:30" s="13" customFormat="1">
      <c r="A204" s="76"/>
      <c r="B204" s="76"/>
      <c r="C204" s="76"/>
      <c r="D204" s="76"/>
      <c r="E204" s="77"/>
      <c r="J204" s="14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</row>
    <row r="205" spans="1:30" s="13" customFormat="1">
      <c r="A205" s="76"/>
      <c r="B205" s="76"/>
      <c r="C205" s="76"/>
      <c r="D205" s="76"/>
      <c r="E205" s="77"/>
      <c r="J205" s="14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</row>
    <row r="206" spans="1:30" s="13" customFormat="1">
      <c r="A206" s="76"/>
      <c r="B206" s="76"/>
      <c r="C206" s="76"/>
      <c r="D206" s="76"/>
      <c r="E206" s="77"/>
      <c r="J206" s="14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</row>
    <row r="207" spans="1:30" s="13" customFormat="1">
      <c r="A207" s="76"/>
      <c r="B207" s="76"/>
      <c r="C207" s="76"/>
      <c r="D207" s="76"/>
      <c r="E207" s="77"/>
      <c r="J207" s="14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</row>
    <row r="208" spans="1:30" s="13" customFormat="1">
      <c r="A208" s="76"/>
      <c r="B208" s="76"/>
      <c r="C208" s="76"/>
      <c r="D208" s="76"/>
      <c r="E208" s="77"/>
      <c r="J208" s="14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</row>
    <row r="209" spans="1:30" s="13" customFormat="1">
      <c r="A209" s="76"/>
      <c r="B209" s="76"/>
      <c r="C209" s="76"/>
      <c r="D209" s="76"/>
      <c r="E209" s="77"/>
      <c r="J209" s="14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</row>
    <row r="210" spans="1:30" s="13" customFormat="1">
      <c r="A210" s="76"/>
      <c r="B210" s="76"/>
      <c r="C210" s="76"/>
      <c r="D210" s="76"/>
      <c r="E210" s="77"/>
      <c r="J210" s="14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</row>
    <row r="211" spans="1:30" s="13" customFormat="1">
      <c r="A211" s="76"/>
      <c r="B211" s="76"/>
      <c r="C211" s="76"/>
      <c r="D211" s="76"/>
      <c r="E211" s="77"/>
      <c r="J211" s="14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</row>
    <row r="212" spans="1:30" s="13" customFormat="1">
      <c r="A212" s="76"/>
      <c r="B212" s="76"/>
      <c r="C212" s="76"/>
      <c r="D212" s="76"/>
      <c r="E212" s="77"/>
      <c r="J212" s="14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</row>
    <row r="213" spans="1:30" s="13" customFormat="1">
      <c r="A213" s="76"/>
      <c r="B213" s="76"/>
      <c r="C213" s="76"/>
      <c r="D213" s="76"/>
      <c r="E213" s="77"/>
      <c r="J213" s="14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</row>
    <row r="214" spans="1:30" s="13" customFormat="1">
      <c r="A214" s="76"/>
      <c r="B214" s="76"/>
      <c r="C214" s="76"/>
      <c r="D214" s="76"/>
      <c r="E214" s="77"/>
      <c r="J214" s="14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</row>
    <row r="215" spans="1:30" s="13" customFormat="1">
      <c r="A215" s="76"/>
      <c r="B215" s="76"/>
      <c r="C215" s="76"/>
      <c r="D215" s="76"/>
      <c r="E215" s="77"/>
      <c r="J215" s="14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</row>
    <row r="216" spans="1:30" s="13" customFormat="1">
      <c r="A216" s="76"/>
      <c r="B216" s="76"/>
      <c r="C216" s="76"/>
      <c r="D216" s="76"/>
      <c r="E216" s="77"/>
      <c r="J216" s="14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</row>
    <row r="217" spans="1:30" s="13" customFormat="1">
      <c r="A217" s="76"/>
      <c r="B217" s="76"/>
      <c r="C217" s="76"/>
      <c r="D217" s="76"/>
      <c r="E217" s="77"/>
      <c r="J217" s="14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</row>
    <row r="218" spans="1:30" s="13" customFormat="1">
      <c r="A218" s="76"/>
      <c r="B218" s="76"/>
      <c r="C218" s="76"/>
      <c r="D218" s="76"/>
      <c r="E218" s="77"/>
      <c r="J218" s="14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</row>
    <row r="219" spans="1:30" s="13" customFormat="1">
      <c r="A219" s="76"/>
      <c r="B219" s="76"/>
      <c r="C219" s="76"/>
      <c r="D219" s="76"/>
      <c r="E219" s="77"/>
      <c r="J219" s="14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</row>
    <row r="220" spans="1:30" s="13" customFormat="1">
      <c r="A220" s="76"/>
      <c r="B220" s="76"/>
      <c r="C220" s="76"/>
      <c r="D220" s="76"/>
      <c r="E220" s="77"/>
      <c r="J220" s="14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</row>
    <row r="221" spans="1:30" s="13" customFormat="1">
      <c r="A221" s="76"/>
      <c r="B221" s="76"/>
      <c r="C221" s="76"/>
      <c r="D221" s="76"/>
      <c r="E221" s="77"/>
      <c r="J221" s="14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</row>
    <row r="222" spans="1:30" s="13" customFormat="1">
      <c r="A222" s="76"/>
      <c r="B222" s="76"/>
      <c r="C222" s="76"/>
      <c r="D222" s="76"/>
      <c r="E222" s="77"/>
      <c r="J222" s="14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</row>
    <row r="223" spans="1:30" s="13" customFormat="1">
      <c r="A223" s="76"/>
      <c r="B223" s="76"/>
      <c r="C223" s="76"/>
      <c r="D223" s="76"/>
      <c r="E223" s="77"/>
      <c r="J223" s="14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</row>
    <row r="224" spans="1:30" s="13" customFormat="1">
      <c r="A224" s="76"/>
      <c r="B224" s="76"/>
      <c r="C224" s="76"/>
      <c r="D224" s="76"/>
      <c r="E224" s="77"/>
      <c r="J224" s="14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</row>
    <row r="225" spans="1:30" s="13" customFormat="1">
      <c r="A225" s="76"/>
      <c r="B225" s="76"/>
      <c r="C225" s="76"/>
      <c r="D225" s="76"/>
      <c r="E225" s="77"/>
      <c r="J225" s="14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</row>
    <row r="226" spans="1:30" s="13" customFormat="1">
      <c r="A226" s="76"/>
      <c r="B226" s="76"/>
      <c r="C226" s="76"/>
      <c r="D226" s="76"/>
      <c r="E226" s="77"/>
      <c r="J226" s="14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</row>
    <row r="227" spans="1:30" s="13" customFormat="1">
      <c r="A227" s="76"/>
      <c r="B227" s="76"/>
      <c r="C227" s="76"/>
      <c r="D227" s="76"/>
      <c r="E227" s="77"/>
      <c r="J227" s="14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</row>
    <row r="228" spans="1:30" s="13" customFormat="1">
      <c r="A228" s="76"/>
      <c r="B228" s="76"/>
      <c r="C228" s="76"/>
      <c r="D228" s="76"/>
      <c r="E228" s="77"/>
      <c r="J228" s="14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</row>
    <row r="229" spans="1:30" s="13" customFormat="1">
      <c r="A229" s="76"/>
      <c r="B229" s="76"/>
      <c r="C229" s="76"/>
      <c r="D229" s="76"/>
      <c r="E229" s="77"/>
      <c r="J229" s="14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</row>
    <row r="230" spans="1:30" s="13" customFormat="1">
      <c r="A230" s="76"/>
      <c r="B230" s="76"/>
      <c r="C230" s="76"/>
      <c r="D230" s="76"/>
      <c r="E230" s="77"/>
      <c r="J230" s="14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</row>
    <row r="231" spans="1:30" s="13" customFormat="1">
      <c r="A231" s="76"/>
      <c r="B231" s="76"/>
      <c r="C231" s="76"/>
      <c r="D231" s="76"/>
      <c r="E231" s="77"/>
      <c r="J231" s="14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</row>
    <row r="232" spans="1:30" s="13" customFormat="1">
      <c r="A232" s="76"/>
      <c r="B232" s="76"/>
      <c r="C232" s="76"/>
      <c r="D232" s="76"/>
      <c r="E232" s="77"/>
      <c r="J232" s="14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</row>
    <row r="233" spans="1:30" s="13" customFormat="1">
      <c r="A233" s="76"/>
      <c r="B233" s="76"/>
      <c r="C233" s="76"/>
      <c r="D233" s="76"/>
      <c r="E233" s="77"/>
      <c r="J233" s="14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</row>
    <row r="234" spans="1:30" s="13" customFormat="1">
      <c r="A234" s="76"/>
      <c r="B234" s="76"/>
      <c r="C234" s="76"/>
      <c r="D234" s="76"/>
      <c r="E234" s="77"/>
      <c r="J234" s="14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</row>
    <row r="235" spans="1:30" s="13" customFormat="1">
      <c r="A235" s="76"/>
      <c r="B235" s="76"/>
      <c r="C235" s="76"/>
      <c r="D235" s="76"/>
      <c r="E235" s="77"/>
      <c r="J235" s="14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</row>
    <row r="236" spans="1:30" s="13" customFormat="1">
      <c r="A236" s="76"/>
      <c r="B236" s="76"/>
      <c r="C236" s="76"/>
      <c r="D236" s="76"/>
      <c r="E236" s="77"/>
      <c r="J236" s="14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</row>
    <row r="237" spans="1:30" s="13" customFormat="1">
      <c r="A237" s="76"/>
      <c r="B237" s="76"/>
      <c r="C237" s="76"/>
      <c r="D237" s="76"/>
      <c r="E237" s="77"/>
      <c r="J237" s="14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</row>
    <row r="238" spans="1:30" s="13" customFormat="1">
      <c r="A238" s="76"/>
      <c r="B238" s="76"/>
      <c r="C238" s="76"/>
      <c r="D238" s="76"/>
      <c r="E238" s="77"/>
      <c r="J238" s="14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</row>
    <row r="239" spans="1:30" s="13" customFormat="1">
      <c r="A239" s="76"/>
      <c r="B239" s="76"/>
      <c r="C239" s="76"/>
      <c r="D239" s="76"/>
      <c r="E239" s="77"/>
      <c r="J239" s="14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</row>
    <row r="240" spans="1:30" s="13" customFormat="1">
      <c r="A240" s="76"/>
      <c r="B240" s="76"/>
      <c r="C240" s="76"/>
      <c r="D240" s="76"/>
      <c r="E240" s="77"/>
      <c r="J240" s="14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</row>
    <row r="241" spans="1:30" s="13" customFormat="1">
      <c r="A241" s="76"/>
      <c r="B241" s="76"/>
      <c r="C241" s="76"/>
      <c r="D241" s="76"/>
      <c r="E241" s="77"/>
      <c r="J241" s="14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</row>
    <row r="242" spans="1:30" s="13" customFormat="1">
      <c r="A242" s="76"/>
      <c r="B242" s="76"/>
      <c r="C242" s="76"/>
      <c r="D242" s="76"/>
      <c r="E242" s="77"/>
      <c r="J242" s="14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</row>
    <row r="243" spans="1:30" s="13" customFormat="1">
      <c r="A243" s="76"/>
      <c r="B243" s="76"/>
      <c r="C243" s="76"/>
      <c r="D243" s="76"/>
      <c r="E243" s="77"/>
      <c r="J243" s="14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</row>
    <row r="244" spans="1:30" s="13" customFormat="1">
      <c r="A244" s="76"/>
      <c r="B244" s="76"/>
      <c r="C244" s="76"/>
      <c r="D244" s="76"/>
      <c r="E244" s="77"/>
      <c r="J244" s="14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</row>
    <row r="245" spans="1:30" s="13" customFormat="1">
      <c r="A245" s="76"/>
      <c r="B245" s="76"/>
      <c r="C245" s="76"/>
      <c r="D245" s="76"/>
      <c r="E245" s="77"/>
      <c r="J245" s="14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</row>
    <row r="246" spans="1:30" s="13" customFormat="1">
      <c r="A246" s="76"/>
      <c r="B246" s="76"/>
      <c r="C246" s="76"/>
      <c r="D246" s="76"/>
      <c r="E246" s="77"/>
      <c r="J246" s="14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</row>
    <row r="247" spans="1:30" s="13" customFormat="1">
      <c r="A247" s="76"/>
      <c r="B247" s="76"/>
      <c r="C247" s="76"/>
      <c r="D247" s="76"/>
      <c r="E247" s="77"/>
      <c r="J247" s="14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</row>
    <row r="248" spans="1:30" s="13" customFormat="1">
      <c r="A248" s="76"/>
      <c r="B248" s="76"/>
      <c r="C248" s="76"/>
      <c r="D248" s="76"/>
      <c r="E248" s="77"/>
      <c r="J248" s="14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</row>
    <row r="249" spans="1:30" s="13" customFormat="1">
      <c r="A249" s="76"/>
      <c r="B249" s="76"/>
      <c r="C249" s="76"/>
      <c r="D249" s="76"/>
      <c r="E249" s="77"/>
      <c r="J249" s="14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</row>
    <row r="250" spans="1:30" s="13" customFormat="1">
      <c r="A250" s="76"/>
      <c r="B250" s="76"/>
      <c r="C250" s="76"/>
      <c r="D250" s="76"/>
      <c r="E250" s="77"/>
      <c r="J250" s="14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</row>
    <row r="251" spans="1:30" s="13" customFormat="1">
      <c r="A251" s="76"/>
      <c r="B251" s="76"/>
      <c r="C251" s="76"/>
      <c r="D251" s="76"/>
      <c r="E251" s="77"/>
      <c r="J251" s="14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</row>
    <row r="252" spans="1:30" s="13" customFormat="1">
      <c r="A252" s="76"/>
      <c r="B252" s="76"/>
      <c r="C252" s="76"/>
      <c r="D252" s="76"/>
      <c r="E252" s="77"/>
      <c r="J252" s="14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</row>
    <row r="253" spans="1:30" s="13" customFormat="1">
      <c r="A253" s="76"/>
      <c r="B253" s="76"/>
      <c r="C253" s="76"/>
      <c r="D253" s="76"/>
      <c r="E253" s="77"/>
      <c r="J253" s="14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</row>
    <row r="254" spans="1:30" s="13" customFormat="1">
      <c r="A254" s="76"/>
      <c r="B254" s="76"/>
      <c r="C254" s="76"/>
      <c r="D254" s="76"/>
      <c r="E254" s="77"/>
      <c r="J254" s="14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</row>
    <row r="255" spans="1:30" s="13" customFormat="1">
      <c r="A255" s="76"/>
      <c r="B255" s="76"/>
      <c r="C255" s="76"/>
      <c r="D255" s="76"/>
      <c r="E255" s="77"/>
      <c r="J255" s="14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</row>
    <row r="256" spans="1:30" s="13" customFormat="1">
      <c r="A256" s="76"/>
      <c r="B256" s="76"/>
      <c r="C256" s="76"/>
      <c r="D256" s="76"/>
      <c r="E256" s="77"/>
      <c r="J256" s="14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</row>
    <row r="257" spans="1:30" s="13" customFormat="1">
      <c r="A257" s="76"/>
      <c r="B257" s="76"/>
      <c r="C257" s="76"/>
      <c r="D257" s="76"/>
      <c r="E257" s="77"/>
      <c r="J257" s="14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</row>
    <row r="258" spans="1:30" s="13" customFormat="1">
      <c r="A258" s="76"/>
      <c r="B258" s="76"/>
      <c r="C258" s="76"/>
      <c r="D258" s="76"/>
      <c r="E258" s="77"/>
      <c r="J258" s="14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</row>
    <row r="259" spans="1:30" s="13" customFormat="1">
      <c r="A259" s="76"/>
      <c r="B259" s="76"/>
      <c r="C259" s="76"/>
      <c r="D259" s="76"/>
      <c r="E259" s="77"/>
      <c r="J259" s="14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</row>
    <row r="260" spans="1:30" s="13" customFormat="1">
      <c r="A260" s="76"/>
      <c r="B260" s="76"/>
      <c r="C260" s="76"/>
      <c r="D260" s="76"/>
      <c r="E260" s="77"/>
      <c r="J260" s="14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</row>
    <row r="261" spans="1:30" s="13" customFormat="1">
      <c r="A261" s="76"/>
      <c r="B261" s="76"/>
      <c r="C261" s="76"/>
      <c r="D261" s="76"/>
      <c r="E261" s="77"/>
      <c r="J261" s="14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</row>
    <row r="262" spans="1:30" s="13" customFormat="1">
      <c r="A262" s="76"/>
      <c r="B262" s="76"/>
      <c r="C262" s="76"/>
      <c r="D262" s="76"/>
      <c r="E262" s="77"/>
      <c r="J262" s="14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</row>
    <row r="263" spans="1:30" s="13" customFormat="1">
      <c r="A263" s="76"/>
      <c r="B263" s="76"/>
      <c r="C263" s="76"/>
      <c r="D263" s="76"/>
      <c r="E263" s="77"/>
      <c r="J263" s="14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</row>
    <row r="264" spans="1:30" s="13" customFormat="1">
      <c r="A264" s="76"/>
      <c r="B264" s="76"/>
      <c r="C264" s="76"/>
      <c r="D264" s="76"/>
      <c r="E264" s="77"/>
      <c r="J264" s="14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</row>
    <row r="265" spans="1:30" s="13" customFormat="1">
      <c r="A265" s="76"/>
      <c r="B265" s="76"/>
      <c r="C265" s="76"/>
      <c r="D265" s="76"/>
      <c r="E265" s="77"/>
      <c r="J265" s="14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</row>
    <row r="266" spans="1:30" s="13" customFormat="1">
      <c r="A266" s="76"/>
      <c r="B266" s="76"/>
      <c r="C266" s="76"/>
      <c r="D266" s="76"/>
      <c r="E266" s="77"/>
      <c r="J266" s="14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</row>
    <row r="267" spans="1:30" s="13" customFormat="1">
      <c r="A267" s="76"/>
      <c r="B267" s="76"/>
      <c r="C267" s="76"/>
      <c r="D267" s="76"/>
      <c r="E267" s="77"/>
      <c r="J267" s="14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</row>
    <row r="268" spans="1:30" s="13" customFormat="1">
      <c r="A268" s="76"/>
      <c r="B268" s="76"/>
      <c r="C268" s="76"/>
      <c r="D268" s="76"/>
      <c r="E268" s="77"/>
      <c r="J268" s="14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</row>
    <row r="269" spans="1:30" s="13" customFormat="1">
      <c r="A269" s="76"/>
      <c r="B269" s="76"/>
      <c r="C269" s="76"/>
      <c r="D269" s="76"/>
      <c r="E269" s="77"/>
      <c r="J269" s="14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</row>
    <row r="270" spans="1:30" s="13" customFormat="1">
      <c r="A270" s="76"/>
      <c r="B270" s="76"/>
      <c r="C270" s="76"/>
      <c r="D270" s="76"/>
      <c r="E270" s="77"/>
      <c r="J270" s="14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</row>
    <row r="271" spans="1:30" s="13" customFormat="1">
      <c r="A271" s="76"/>
      <c r="B271" s="76"/>
      <c r="C271" s="76"/>
      <c r="D271" s="76"/>
      <c r="E271" s="77"/>
      <c r="J271" s="14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</row>
    <row r="272" spans="1:30" s="13" customFormat="1">
      <c r="A272" s="76"/>
      <c r="B272" s="76"/>
      <c r="C272" s="76"/>
      <c r="D272" s="76"/>
      <c r="E272" s="77"/>
      <c r="J272" s="14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</row>
    <row r="273" spans="1:30" s="13" customFormat="1">
      <c r="A273" s="76"/>
      <c r="B273" s="76"/>
      <c r="C273" s="76"/>
      <c r="D273" s="76"/>
      <c r="E273" s="77"/>
      <c r="J273" s="14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</row>
    <row r="274" spans="1:30" s="13" customFormat="1">
      <c r="A274" s="76"/>
      <c r="B274" s="76"/>
      <c r="C274" s="76"/>
      <c r="D274" s="76"/>
      <c r="E274" s="77"/>
      <c r="J274" s="14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</row>
    <row r="275" spans="1:30" s="13" customFormat="1">
      <c r="A275" s="76"/>
      <c r="B275" s="76"/>
      <c r="C275" s="76"/>
      <c r="D275" s="76"/>
      <c r="E275" s="77"/>
      <c r="J275" s="14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</row>
    <row r="276" spans="1:30" s="13" customFormat="1">
      <c r="A276" s="76"/>
      <c r="B276" s="76"/>
      <c r="C276" s="76"/>
      <c r="D276" s="76"/>
      <c r="E276" s="77"/>
      <c r="J276" s="14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</row>
    <row r="277" spans="1:30" s="13" customFormat="1">
      <c r="A277" s="76"/>
      <c r="B277" s="76"/>
      <c r="C277" s="76"/>
      <c r="D277" s="76"/>
      <c r="E277" s="77"/>
      <c r="J277" s="14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</row>
    <row r="278" spans="1:30" s="13" customFormat="1">
      <c r="A278" s="76"/>
      <c r="B278" s="76"/>
      <c r="C278" s="76"/>
      <c r="D278" s="76"/>
      <c r="E278" s="77"/>
      <c r="J278" s="14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</row>
    <row r="279" spans="1:30" s="13" customFormat="1">
      <c r="A279" s="76"/>
      <c r="B279" s="76"/>
      <c r="C279" s="76"/>
      <c r="D279" s="76"/>
      <c r="E279" s="77"/>
      <c r="J279" s="14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</row>
    <row r="280" spans="1:30" s="13" customFormat="1">
      <c r="A280" s="76"/>
      <c r="B280" s="76"/>
      <c r="C280" s="76"/>
      <c r="D280" s="76"/>
      <c r="E280" s="77"/>
      <c r="J280" s="14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</row>
    <row r="281" spans="1:30" s="13" customFormat="1">
      <c r="A281" s="76"/>
      <c r="B281" s="76"/>
      <c r="C281" s="76"/>
      <c r="D281" s="76"/>
      <c r="E281" s="77"/>
      <c r="J281" s="14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</row>
    <row r="282" spans="1:30" s="13" customFormat="1">
      <c r="A282" s="76"/>
      <c r="B282" s="76"/>
      <c r="C282" s="76"/>
      <c r="D282" s="76"/>
      <c r="E282" s="77"/>
      <c r="J282" s="14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</row>
    <row r="283" spans="1:30" s="13" customFormat="1">
      <c r="A283" s="76"/>
      <c r="B283" s="76"/>
      <c r="C283" s="76"/>
      <c r="D283" s="76"/>
      <c r="E283" s="77"/>
      <c r="J283" s="14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</row>
    <row r="284" spans="1:30" s="13" customFormat="1">
      <c r="A284" s="76"/>
      <c r="B284" s="76"/>
      <c r="C284" s="76"/>
      <c r="D284" s="76"/>
      <c r="E284" s="77"/>
      <c r="J284" s="14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</row>
    <row r="285" spans="1:30" s="13" customFormat="1">
      <c r="A285" s="76"/>
      <c r="B285" s="76"/>
      <c r="C285" s="76"/>
      <c r="D285" s="76"/>
      <c r="E285" s="77"/>
      <c r="J285" s="14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</row>
    <row r="286" spans="1:30" s="13" customFormat="1">
      <c r="A286" s="76"/>
      <c r="B286" s="76"/>
      <c r="C286" s="76"/>
      <c r="D286" s="76"/>
      <c r="E286" s="77"/>
      <c r="J286" s="14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</row>
    <row r="287" spans="1:30" s="13" customFormat="1">
      <c r="A287" s="76"/>
      <c r="B287" s="76"/>
      <c r="C287" s="76"/>
      <c r="D287" s="76"/>
      <c r="E287" s="77"/>
      <c r="J287" s="14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</row>
    <row r="288" spans="1:30" s="13" customFormat="1">
      <c r="A288" s="76"/>
      <c r="B288" s="76"/>
      <c r="C288" s="76"/>
      <c r="D288" s="76"/>
      <c r="E288" s="77"/>
      <c r="J288" s="14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</row>
    <row r="289" spans="1:30" s="13" customFormat="1">
      <c r="A289" s="76"/>
      <c r="B289" s="76"/>
      <c r="C289" s="76"/>
      <c r="D289" s="76"/>
      <c r="E289" s="77"/>
      <c r="J289" s="14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</row>
    <row r="290" spans="1:30" s="13" customFormat="1">
      <c r="A290" s="76"/>
      <c r="B290" s="76"/>
      <c r="C290" s="76"/>
      <c r="D290" s="76"/>
      <c r="E290" s="77"/>
      <c r="J290" s="14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</row>
    <row r="291" spans="1:30" s="13" customFormat="1">
      <c r="A291" s="76"/>
      <c r="B291" s="76"/>
      <c r="C291" s="76"/>
      <c r="D291" s="76"/>
      <c r="E291" s="77"/>
      <c r="J291" s="14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</row>
    <row r="292" spans="1:30" s="13" customFormat="1">
      <c r="A292" s="76"/>
      <c r="B292" s="76"/>
      <c r="C292" s="76"/>
      <c r="D292" s="76"/>
      <c r="E292" s="77"/>
      <c r="J292" s="14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</row>
    <row r="293" spans="1:30" s="13" customFormat="1">
      <c r="A293" s="76"/>
      <c r="B293" s="76"/>
      <c r="C293" s="76"/>
      <c r="D293" s="76"/>
      <c r="E293" s="77"/>
      <c r="J293" s="14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</row>
    <row r="294" spans="1:30" s="13" customFormat="1">
      <c r="A294" s="76"/>
      <c r="B294" s="76"/>
      <c r="C294" s="76"/>
      <c r="D294" s="76"/>
      <c r="E294" s="77"/>
      <c r="J294" s="14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</row>
    <row r="295" spans="1:30" s="13" customFormat="1">
      <c r="A295" s="76"/>
      <c r="B295" s="76"/>
      <c r="C295" s="76"/>
      <c r="D295" s="76"/>
      <c r="E295" s="77"/>
      <c r="J295" s="14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</row>
    <row r="296" spans="1:30" s="13" customFormat="1">
      <c r="A296" s="76"/>
      <c r="B296" s="76"/>
      <c r="C296" s="76"/>
      <c r="D296" s="76"/>
      <c r="E296" s="77"/>
      <c r="J296" s="14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</row>
    <row r="297" spans="1:30" s="13" customFormat="1">
      <c r="A297" s="76"/>
      <c r="B297" s="76"/>
      <c r="C297" s="76"/>
      <c r="D297" s="76"/>
      <c r="E297" s="77"/>
      <c r="J297" s="14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</row>
    <row r="298" spans="1:30" s="13" customFormat="1">
      <c r="A298" s="76"/>
      <c r="B298" s="76"/>
      <c r="C298" s="76"/>
      <c r="D298" s="76"/>
      <c r="E298" s="77"/>
      <c r="J298" s="14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</row>
    <row r="299" spans="1:30" s="13" customFormat="1">
      <c r="A299" s="76"/>
      <c r="B299" s="76"/>
      <c r="C299" s="76"/>
      <c r="D299" s="76"/>
      <c r="E299" s="77"/>
      <c r="J299" s="14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</row>
    <row r="300" spans="1:30" s="13" customFormat="1">
      <c r="A300" s="76"/>
      <c r="B300" s="76"/>
      <c r="C300" s="76"/>
      <c r="D300" s="76"/>
      <c r="E300" s="77"/>
      <c r="J300" s="14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</row>
    <row r="301" spans="1:30" s="13" customFormat="1">
      <c r="A301" s="76"/>
      <c r="B301" s="76"/>
      <c r="C301" s="76"/>
      <c r="D301" s="76"/>
      <c r="E301" s="77"/>
      <c r="J301" s="14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</row>
    <row r="302" spans="1:30" s="13" customFormat="1">
      <c r="A302" s="76"/>
      <c r="B302" s="76"/>
      <c r="C302" s="76"/>
      <c r="D302" s="76"/>
      <c r="E302" s="77"/>
      <c r="J302" s="14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</row>
    <row r="303" spans="1:30" s="13" customFormat="1">
      <c r="A303" s="76"/>
      <c r="B303" s="76"/>
      <c r="C303" s="76"/>
      <c r="D303" s="76"/>
      <c r="E303" s="77"/>
      <c r="J303" s="14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</row>
    <row r="304" spans="1:30" s="13" customFormat="1">
      <c r="A304" s="76"/>
      <c r="B304" s="76"/>
      <c r="C304" s="76"/>
      <c r="D304" s="76"/>
      <c r="E304" s="77"/>
      <c r="J304" s="14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</row>
    <row r="305" spans="1:30" s="13" customFormat="1">
      <c r="A305" s="76"/>
      <c r="B305" s="76"/>
      <c r="C305" s="76"/>
      <c r="D305" s="76"/>
      <c r="E305" s="77"/>
      <c r="J305" s="14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</row>
    <row r="306" spans="1:30" s="13" customFormat="1">
      <c r="A306" s="76"/>
      <c r="B306" s="76"/>
      <c r="C306" s="76"/>
      <c r="D306" s="76"/>
      <c r="E306" s="77"/>
      <c r="J306" s="14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</row>
    <row r="307" spans="1:30" s="13" customFormat="1">
      <c r="A307" s="76"/>
      <c r="B307" s="76"/>
      <c r="C307" s="76"/>
      <c r="D307" s="76"/>
      <c r="E307" s="77"/>
      <c r="J307" s="14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</row>
    <row r="308" spans="1:30" s="13" customFormat="1">
      <c r="A308" s="76"/>
      <c r="B308" s="76"/>
      <c r="C308" s="76"/>
      <c r="D308" s="76"/>
      <c r="E308" s="77"/>
      <c r="J308" s="14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</row>
    <row r="309" spans="1:30" s="13" customFormat="1">
      <c r="A309" s="76"/>
      <c r="B309" s="76"/>
      <c r="C309" s="76"/>
      <c r="D309" s="76"/>
      <c r="E309" s="77"/>
      <c r="J309" s="14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</row>
    <row r="310" spans="1:30" s="13" customFormat="1">
      <c r="A310" s="76"/>
      <c r="B310" s="76"/>
      <c r="C310" s="76"/>
      <c r="D310" s="76"/>
      <c r="E310" s="77"/>
      <c r="J310" s="14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</row>
    <row r="311" spans="1:30" s="13" customFormat="1">
      <c r="A311" s="76"/>
      <c r="B311" s="76"/>
      <c r="C311" s="76"/>
      <c r="D311" s="76"/>
      <c r="E311" s="77"/>
      <c r="J311" s="14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</row>
    <row r="312" spans="1:30" s="13" customFormat="1">
      <c r="A312" s="76"/>
      <c r="B312" s="76"/>
      <c r="C312" s="76"/>
      <c r="D312" s="76"/>
      <c r="E312" s="77"/>
      <c r="J312" s="14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</row>
    <row r="313" spans="1:30" s="13" customFormat="1">
      <c r="A313" s="76"/>
      <c r="B313" s="76"/>
      <c r="C313" s="76"/>
      <c r="D313" s="76"/>
      <c r="E313" s="77"/>
      <c r="J313" s="14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</row>
    <row r="314" spans="1:30" s="13" customFormat="1">
      <c r="A314" s="76"/>
      <c r="B314" s="76"/>
      <c r="C314" s="76"/>
      <c r="D314" s="76"/>
      <c r="E314" s="77"/>
      <c r="J314" s="14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</row>
    <row r="315" spans="1:30" s="13" customFormat="1">
      <c r="A315" s="76"/>
      <c r="B315" s="76"/>
      <c r="C315" s="76"/>
      <c r="D315" s="76"/>
      <c r="E315" s="77"/>
      <c r="J315" s="14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</row>
    <row r="316" spans="1:30" s="13" customFormat="1">
      <c r="A316" s="76"/>
      <c r="B316" s="76"/>
      <c r="C316" s="76"/>
      <c r="D316" s="76"/>
      <c r="E316" s="77"/>
      <c r="J316" s="14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</row>
    <row r="317" spans="1:30" s="13" customFormat="1">
      <c r="A317" s="76"/>
      <c r="B317" s="76"/>
      <c r="C317" s="76"/>
      <c r="D317" s="76"/>
      <c r="E317" s="77"/>
      <c r="J317" s="14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</row>
    <row r="318" spans="1:30" s="13" customFormat="1">
      <c r="A318" s="76"/>
      <c r="B318" s="76"/>
      <c r="C318" s="76"/>
      <c r="D318" s="76"/>
      <c r="E318" s="77"/>
      <c r="J318" s="14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</row>
    <row r="319" spans="1:30" s="13" customFormat="1">
      <c r="A319" s="76"/>
      <c r="B319" s="76"/>
      <c r="C319" s="76"/>
      <c r="D319" s="76"/>
      <c r="E319" s="77"/>
      <c r="J319" s="14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</row>
    <row r="320" spans="1:30" s="13" customFormat="1">
      <c r="A320" s="76"/>
      <c r="B320" s="76"/>
      <c r="C320" s="76"/>
      <c r="D320" s="76"/>
      <c r="E320" s="77"/>
      <c r="J320" s="14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</row>
    <row r="321" spans="1:30" s="13" customFormat="1">
      <c r="A321" s="76"/>
      <c r="B321" s="76"/>
      <c r="C321" s="76"/>
      <c r="D321" s="76"/>
      <c r="E321" s="77"/>
      <c r="J321" s="14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</row>
    <row r="322" spans="1:30" s="13" customFormat="1">
      <c r="A322" s="76"/>
      <c r="B322" s="76"/>
      <c r="C322" s="76"/>
      <c r="D322" s="76"/>
      <c r="E322" s="77"/>
      <c r="J322" s="14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</row>
    <row r="323" spans="1:30" s="13" customFormat="1">
      <c r="A323" s="76"/>
      <c r="B323" s="76"/>
      <c r="C323" s="76"/>
      <c r="D323" s="76"/>
      <c r="E323" s="77"/>
      <c r="J323" s="14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</row>
    <row r="324" spans="1:30" s="13" customFormat="1">
      <c r="A324" s="76"/>
      <c r="B324" s="76"/>
      <c r="C324" s="76"/>
      <c r="D324" s="76"/>
      <c r="E324" s="77"/>
      <c r="J324" s="14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</row>
    <row r="325" spans="1:30" s="13" customFormat="1">
      <c r="A325" s="76"/>
      <c r="B325" s="76"/>
      <c r="C325" s="76"/>
      <c r="D325" s="76"/>
      <c r="E325" s="77"/>
      <c r="J325" s="14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</row>
    <row r="326" spans="1:30" s="13" customFormat="1">
      <c r="A326" s="76"/>
      <c r="B326" s="76"/>
      <c r="C326" s="76"/>
      <c r="D326" s="76"/>
      <c r="E326" s="77"/>
      <c r="J326" s="14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</row>
    <row r="327" spans="1:30" s="13" customFormat="1">
      <c r="A327" s="76"/>
      <c r="B327" s="76"/>
      <c r="C327" s="76"/>
      <c r="D327" s="76"/>
      <c r="E327" s="77"/>
      <c r="J327" s="14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</row>
    <row r="328" spans="1:30" s="13" customFormat="1">
      <c r="A328" s="76"/>
      <c r="B328" s="76"/>
      <c r="C328" s="76"/>
      <c r="D328" s="76"/>
      <c r="E328" s="77"/>
      <c r="J328" s="14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</row>
    <row r="329" spans="1:30" s="13" customFormat="1">
      <c r="A329" s="76"/>
      <c r="B329" s="76"/>
      <c r="C329" s="76"/>
      <c r="D329" s="76"/>
      <c r="E329" s="77"/>
      <c r="J329" s="14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</row>
    <row r="330" spans="1:30" s="13" customFormat="1">
      <c r="A330" s="76"/>
      <c r="B330" s="76"/>
      <c r="C330" s="76"/>
      <c r="D330" s="76"/>
      <c r="E330" s="77"/>
      <c r="J330" s="14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</row>
    <row r="331" spans="1:30" s="13" customFormat="1">
      <c r="A331" s="76"/>
      <c r="B331" s="76"/>
      <c r="C331" s="76"/>
      <c r="D331" s="76"/>
      <c r="E331" s="77"/>
      <c r="J331" s="14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</row>
    <row r="332" spans="1:30" s="13" customFormat="1">
      <c r="A332" s="76"/>
      <c r="B332" s="76"/>
      <c r="C332" s="76"/>
      <c r="D332" s="76"/>
      <c r="E332" s="77"/>
      <c r="J332" s="14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</row>
    <row r="333" spans="1:30" s="13" customFormat="1">
      <c r="A333" s="76"/>
      <c r="B333" s="76"/>
      <c r="C333" s="76"/>
      <c r="D333" s="76"/>
      <c r="E333" s="77"/>
      <c r="J333" s="14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</row>
    <row r="334" spans="1:30" s="13" customFormat="1">
      <c r="A334" s="76"/>
      <c r="B334" s="76"/>
      <c r="C334" s="76"/>
      <c r="D334" s="76"/>
      <c r="E334" s="77"/>
      <c r="J334" s="14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</row>
    <row r="335" spans="1:30" s="13" customFormat="1">
      <c r="A335" s="76"/>
      <c r="B335" s="76"/>
      <c r="C335" s="76"/>
      <c r="D335" s="76"/>
      <c r="E335" s="77"/>
      <c r="J335" s="14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</row>
    <row r="336" spans="1:30" s="13" customFormat="1">
      <c r="A336" s="76"/>
      <c r="B336" s="76"/>
      <c r="C336" s="76"/>
      <c r="D336" s="76"/>
      <c r="E336" s="77"/>
      <c r="J336" s="14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</row>
    <row r="337" spans="1:30" s="13" customFormat="1">
      <c r="A337" s="76"/>
      <c r="B337" s="76"/>
      <c r="C337" s="76"/>
      <c r="D337" s="76"/>
      <c r="E337" s="77"/>
      <c r="J337" s="14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</row>
    <row r="338" spans="1:30" s="13" customFormat="1">
      <c r="A338" s="76"/>
      <c r="B338" s="76"/>
      <c r="C338" s="76"/>
      <c r="D338" s="76"/>
      <c r="E338" s="77"/>
      <c r="J338" s="14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</row>
    <row r="339" spans="1:30" s="13" customFormat="1">
      <c r="A339" s="76"/>
      <c r="B339" s="76"/>
      <c r="C339" s="76"/>
      <c r="D339" s="76"/>
      <c r="E339" s="77"/>
      <c r="J339" s="14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</row>
    <row r="340" spans="1:30" s="13" customFormat="1">
      <c r="A340" s="76"/>
      <c r="B340" s="76"/>
      <c r="C340" s="76"/>
      <c r="D340" s="76"/>
      <c r="E340" s="77"/>
      <c r="J340" s="14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</row>
    <row r="341" spans="1:30" s="13" customFormat="1">
      <c r="A341" s="76"/>
      <c r="B341" s="76"/>
      <c r="C341" s="76"/>
      <c r="D341" s="76"/>
      <c r="E341" s="77"/>
      <c r="J341" s="14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</row>
    <row r="342" spans="1:30" s="13" customFormat="1">
      <c r="A342" s="76"/>
      <c r="B342" s="76"/>
      <c r="C342" s="76"/>
      <c r="D342" s="76"/>
      <c r="E342" s="77"/>
      <c r="J342" s="14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</row>
    <row r="343" spans="1:30" s="13" customFormat="1">
      <c r="A343" s="76"/>
      <c r="B343" s="76"/>
      <c r="C343" s="76"/>
      <c r="D343" s="76"/>
      <c r="E343" s="77"/>
      <c r="J343" s="14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</row>
    <row r="344" spans="1:30" s="13" customFormat="1">
      <c r="A344" s="76"/>
      <c r="B344" s="76"/>
      <c r="C344" s="76"/>
      <c r="D344" s="76"/>
      <c r="E344" s="77"/>
      <c r="J344" s="14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</row>
    <row r="345" spans="1:30" s="13" customFormat="1">
      <c r="A345" s="76"/>
      <c r="B345" s="76"/>
      <c r="C345" s="76"/>
      <c r="D345" s="76"/>
      <c r="E345" s="77"/>
      <c r="J345" s="14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</row>
    <row r="346" spans="1:30" s="13" customFormat="1">
      <c r="A346" s="76"/>
      <c r="B346" s="76"/>
      <c r="C346" s="76"/>
      <c r="D346" s="76"/>
      <c r="E346" s="77"/>
      <c r="J346" s="14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</row>
    <row r="347" spans="1:30" s="13" customFormat="1">
      <c r="A347" s="76"/>
      <c r="B347" s="76"/>
      <c r="C347" s="76"/>
      <c r="D347" s="76"/>
      <c r="E347" s="77"/>
      <c r="J347" s="14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</row>
    <row r="348" spans="1:30" s="13" customFormat="1">
      <c r="A348" s="76"/>
      <c r="B348" s="76"/>
      <c r="C348" s="76"/>
      <c r="D348" s="76"/>
      <c r="E348" s="77"/>
      <c r="J348" s="14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</row>
    <row r="349" spans="1:30" s="13" customFormat="1">
      <c r="A349" s="76"/>
      <c r="B349" s="76"/>
      <c r="C349" s="76"/>
      <c r="D349" s="76"/>
      <c r="E349" s="77"/>
      <c r="J349" s="14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</row>
    <row r="350" spans="1:30" s="13" customFormat="1">
      <c r="A350" s="76"/>
      <c r="B350" s="76"/>
      <c r="C350" s="76"/>
      <c r="D350" s="76"/>
      <c r="E350" s="77"/>
      <c r="J350" s="14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</row>
    <row r="351" spans="1:30" s="13" customFormat="1">
      <c r="A351" s="76"/>
      <c r="B351" s="76"/>
      <c r="C351" s="76"/>
      <c r="D351" s="76"/>
      <c r="E351" s="77"/>
      <c r="J351" s="14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</row>
    <row r="352" spans="1:30" s="13" customFormat="1">
      <c r="A352" s="76"/>
      <c r="B352" s="76"/>
      <c r="C352" s="76"/>
      <c r="D352" s="76"/>
      <c r="E352" s="77"/>
      <c r="J352" s="14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</row>
    <row r="353" spans="1:30" s="13" customFormat="1">
      <c r="A353" s="76"/>
      <c r="B353" s="76"/>
      <c r="C353" s="76"/>
      <c r="D353" s="76"/>
      <c r="E353" s="77"/>
      <c r="J353" s="14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</row>
    <row r="354" spans="1:30" s="13" customFormat="1">
      <c r="A354" s="76"/>
      <c r="B354" s="76"/>
      <c r="C354" s="76"/>
      <c r="D354" s="76"/>
      <c r="E354" s="77"/>
      <c r="J354" s="14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</row>
    <row r="355" spans="1:30" s="13" customFormat="1">
      <c r="A355" s="76"/>
      <c r="B355" s="76"/>
      <c r="C355" s="76"/>
      <c r="D355" s="76"/>
      <c r="E355" s="77"/>
      <c r="J355" s="14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</row>
    <row r="356" spans="1:30" s="13" customFormat="1">
      <c r="A356" s="76"/>
      <c r="B356" s="76"/>
      <c r="C356" s="76"/>
      <c r="D356" s="76"/>
      <c r="E356" s="77"/>
      <c r="J356" s="14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</row>
    <row r="357" spans="1:30" s="13" customFormat="1">
      <c r="A357" s="76"/>
      <c r="B357" s="76"/>
      <c r="C357" s="76"/>
      <c r="D357" s="76"/>
      <c r="E357" s="77"/>
      <c r="J357" s="14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</row>
    <row r="358" spans="1:30" s="13" customFormat="1">
      <c r="A358" s="76"/>
      <c r="B358" s="76"/>
      <c r="C358" s="76"/>
      <c r="D358" s="76"/>
      <c r="E358" s="77"/>
      <c r="J358" s="14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</row>
    <row r="359" spans="1:30" s="13" customFormat="1">
      <c r="A359" s="76"/>
      <c r="B359" s="76"/>
      <c r="C359" s="76"/>
      <c r="D359" s="76"/>
      <c r="E359" s="77"/>
      <c r="J359" s="14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</row>
    <row r="360" spans="1:30" s="13" customFormat="1">
      <c r="A360" s="76"/>
      <c r="B360" s="76"/>
      <c r="C360" s="76"/>
      <c r="D360" s="76"/>
      <c r="E360" s="77"/>
      <c r="J360" s="14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</row>
    <row r="361" spans="1:30" s="13" customFormat="1">
      <c r="A361" s="76"/>
      <c r="B361" s="76"/>
      <c r="C361" s="76"/>
      <c r="D361" s="76"/>
      <c r="E361" s="77"/>
      <c r="J361" s="14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</row>
    <row r="362" spans="1:30" s="13" customFormat="1">
      <c r="A362" s="76"/>
      <c r="B362" s="76"/>
      <c r="C362" s="76"/>
      <c r="D362" s="76"/>
      <c r="E362" s="77"/>
      <c r="J362" s="14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</row>
    <row r="363" spans="1:30" s="13" customFormat="1">
      <c r="A363" s="76"/>
      <c r="B363" s="76"/>
      <c r="C363" s="76"/>
      <c r="D363" s="76"/>
      <c r="E363" s="77"/>
      <c r="J363" s="14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</row>
    <row r="364" spans="1:30" s="13" customFormat="1">
      <c r="A364" s="76"/>
      <c r="B364" s="76"/>
      <c r="C364" s="76"/>
      <c r="D364" s="76"/>
      <c r="E364" s="77"/>
      <c r="J364" s="14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</row>
    <row r="365" spans="1:30" s="13" customFormat="1">
      <c r="A365" s="76"/>
      <c r="B365" s="76"/>
      <c r="C365" s="76"/>
      <c r="D365" s="76"/>
      <c r="E365" s="77"/>
      <c r="J365" s="14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</row>
    <row r="366" spans="1:30" s="13" customFormat="1">
      <c r="A366" s="76"/>
      <c r="B366" s="76"/>
      <c r="C366" s="76"/>
      <c r="D366" s="76"/>
      <c r="E366" s="77"/>
      <c r="J366" s="14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</row>
    <row r="367" spans="1:30" s="13" customFormat="1">
      <c r="A367" s="76"/>
      <c r="B367" s="76"/>
      <c r="C367" s="76"/>
      <c r="D367" s="76"/>
      <c r="E367" s="77"/>
      <c r="J367" s="14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</row>
    <row r="368" spans="1:30" s="13" customFormat="1">
      <c r="A368" s="76"/>
      <c r="B368" s="76"/>
      <c r="C368" s="76"/>
      <c r="D368" s="76"/>
      <c r="E368" s="77"/>
      <c r="J368" s="14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</row>
    <row r="369" spans="1:30" s="13" customFormat="1">
      <c r="A369" s="76"/>
      <c r="B369" s="76"/>
      <c r="C369" s="76"/>
      <c r="D369" s="76"/>
      <c r="E369" s="77"/>
      <c r="J369" s="14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</row>
    <row r="370" spans="1:30" s="13" customFormat="1">
      <c r="A370" s="76"/>
      <c r="B370" s="76"/>
      <c r="C370" s="76"/>
      <c r="D370" s="76"/>
      <c r="E370" s="77"/>
      <c r="J370" s="14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</row>
    <row r="371" spans="1:30" s="13" customFormat="1">
      <c r="A371" s="76"/>
      <c r="B371" s="76"/>
      <c r="C371" s="76"/>
      <c r="D371" s="76"/>
      <c r="E371" s="77"/>
      <c r="J371" s="14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</row>
    <row r="372" spans="1:30" s="13" customFormat="1">
      <c r="A372" s="76"/>
      <c r="B372" s="76"/>
      <c r="C372" s="76"/>
      <c r="D372" s="76"/>
      <c r="E372" s="77"/>
      <c r="J372" s="14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</row>
    <row r="373" spans="1:30" s="13" customFormat="1">
      <c r="A373" s="76"/>
      <c r="B373" s="76"/>
      <c r="C373" s="76"/>
      <c r="D373" s="76"/>
      <c r="E373" s="77"/>
      <c r="J373" s="14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</row>
    <row r="374" spans="1:30" s="13" customFormat="1">
      <c r="A374" s="76"/>
      <c r="B374" s="76"/>
      <c r="C374" s="76"/>
      <c r="D374" s="76"/>
      <c r="E374" s="77"/>
      <c r="J374" s="14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</row>
    <row r="375" spans="1:30" s="13" customFormat="1">
      <c r="A375" s="76"/>
      <c r="B375" s="76"/>
      <c r="C375" s="76"/>
      <c r="D375" s="76"/>
      <c r="E375" s="77"/>
      <c r="J375" s="14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</row>
    <row r="376" spans="1:30" s="13" customFormat="1">
      <c r="A376" s="76"/>
      <c r="B376" s="76"/>
      <c r="C376" s="76"/>
      <c r="D376" s="76"/>
      <c r="E376" s="77"/>
      <c r="J376" s="14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</row>
    <row r="377" spans="1:30" s="13" customFormat="1">
      <c r="A377" s="76"/>
      <c r="B377" s="76"/>
      <c r="C377" s="76"/>
      <c r="D377" s="76"/>
      <c r="E377" s="77"/>
      <c r="J377" s="14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</row>
    <row r="378" spans="1:30" s="13" customFormat="1">
      <c r="A378" s="76"/>
      <c r="B378" s="76"/>
      <c r="C378" s="76"/>
      <c r="D378" s="76"/>
      <c r="E378" s="77"/>
      <c r="J378" s="14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</row>
    <row r="379" spans="1:30" s="13" customFormat="1">
      <c r="A379" s="76"/>
      <c r="B379" s="76"/>
      <c r="C379" s="76"/>
      <c r="D379" s="76"/>
      <c r="E379" s="77"/>
      <c r="J379" s="14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</row>
    <row r="380" spans="1:30" s="13" customFormat="1">
      <c r="A380" s="76"/>
      <c r="B380" s="76"/>
      <c r="C380" s="76"/>
      <c r="D380" s="76"/>
      <c r="E380" s="77"/>
      <c r="J380" s="14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</row>
    <row r="381" spans="1:30" s="13" customFormat="1">
      <c r="A381" s="76"/>
      <c r="B381" s="76"/>
      <c r="C381" s="76"/>
      <c r="D381" s="76"/>
      <c r="E381" s="77"/>
      <c r="J381" s="14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</row>
    <row r="382" spans="1:30" s="13" customFormat="1">
      <c r="A382" s="76"/>
      <c r="B382" s="76"/>
      <c r="C382" s="76"/>
      <c r="D382" s="76"/>
      <c r="E382" s="77"/>
      <c r="J382" s="14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</row>
    <row r="383" spans="1:30" s="13" customFormat="1">
      <c r="A383" s="76"/>
      <c r="B383" s="76"/>
      <c r="C383" s="76"/>
      <c r="D383" s="76"/>
      <c r="E383" s="77"/>
      <c r="J383" s="14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</row>
    <row r="384" spans="1:30" s="13" customFormat="1">
      <c r="A384" s="76"/>
      <c r="B384" s="76"/>
      <c r="C384" s="76"/>
      <c r="D384" s="76"/>
      <c r="E384" s="77"/>
      <c r="J384" s="14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</row>
    <row r="385" spans="1:30" s="13" customFormat="1">
      <c r="A385" s="76"/>
      <c r="B385" s="76"/>
      <c r="C385" s="76"/>
      <c r="D385" s="76"/>
      <c r="E385" s="77"/>
      <c r="J385" s="14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</row>
    <row r="386" spans="1:30" s="13" customFormat="1">
      <c r="A386" s="76"/>
      <c r="B386" s="76"/>
      <c r="C386" s="76"/>
      <c r="D386" s="76"/>
      <c r="E386" s="77"/>
      <c r="J386" s="14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</row>
    <row r="387" spans="1:30" s="13" customFormat="1">
      <c r="A387" s="76"/>
      <c r="B387" s="76"/>
      <c r="C387" s="76"/>
      <c r="D387" s="76"/>
      <c r="E387" s="77"/>
      <c r="J387" s="14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</row>
    <row r="388" spans="1:30" s="13" customFormat="1">
      <c r="A388" s="76"/>
      <c r="B388" s="76"/>
      <c r="C388" s="76"/>
      <c r="D388" s="76"/>
      <c r="E388" s="77"/>
      <c r="J388" s="14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</row>
    <row r="389" spans="1:30" s="13" customFormat="1">
      <c r="A389" s="76"/>
      <c r="B389" s="76"/>
      <c r="C389" s="76"/>
      <c r="D389" s="76"/>
      <c r="E389" s="77"/>
      <c r="J389" s="14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</row>
    <row r="390" spans="1:30" s="13" customFormat="1">
      <c r="A390" s="76"/>
      <c r="B390" s="76"/>
      <c r="C390" s="76"/>
      <c r="D390" s="76"/>
      <c r="E390" s="77"/>
      <c r="J390" s="14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</row>
    <row r="391" spans="1:30" s="13" customFormat="1">
      <c r="A391" s="76"/>
      <c r="B391" s="76"/>
      <c r="C391" s="76"/>
      <c r="D391" s="76"/>
      <c r="E391" s="77"/>
      <c r="J391" s="14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</row>
    <row r="392" spans="1:30" s="13" customFormat="1">
      <c r="A392" s="76"/>
      <c r="B392" s="76"/>
      <c r="C392" s="76"/>
      <c r="D392" s="76"/>
      <c r="E392" s="77"/>
      <c r="J392" s="14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</row>
    <row r="393" spans="1:30" s="13" customFormat="1">
      <c r="A393" s="76"/>
      <c r="B393" s="76"/>
      <c r="C393" s="76"/>
      <c r="D393" s="76"/>
      <c r="E393" s="77"/>
      <c r="J393" s="14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</row>
    <row r="394" spans="1:30" s="13" customFormat="1">
      <c r="A394" s="76"/>
      <c r="B394" s="76"/>
      <c r="C394" s="76"/>
      <c r="D394" s="76"/>
      <c r="E394" s="77"/>
      <c r="J394" s="14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</row>
    <row r="395" spans="1:30" s="13" customFormat="1">
      <c r="A395" s="76"/>
      <c r="B395" s="76"/>
      <c r="C395" s="76"/>
      <c r="D395" s="76"/>
      <c r="E395" s="77"/>
      <c r="J395" s="14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</row>
    <row r="396" spans="1:30" s="13" customFormat="1">
      <c r="A396" s="76"/>
      <c r="B396" s="76"/>
      <c r="C396" s="76"/>
      <c r="D396" s="76"/>
      <c r="E396" s="77"/>
      <c r="J396" s="14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</row>
    <row r="397" spans="1:30" s="13" customFormat="1">
      <c r="A397" s="76"/>
      <c r="B397" s="76"/>
      <c r="C397" s="76"/>
      <c r="D397" s="76"/>
      <c r="E397" s="77"/>
      <c r="J397" s="14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</row>
    <row r="398" spans="1:30" s="13" customFormat="1">
      <c r="A398" s="76"/>
      <c r="B398" s="76"/>
      <c r="C398" s="76"/>
      <c r="D398" s="76"/>
      <c r="E398" s="77"/>
      <c r="J398" s="14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</row>
    <row r="399" spans="1:30" s="13" customFormat="1">
      <c r="A399" s="76"/>
      <c r="B399" s="76"/>
      <c r="C399" s="76"/>
      <c r="D399" s="76"/>
      <c r="E399" s="77"/>
      <c r="J399" s="14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</row>
    <row r="400" spans="1:30" s="13" customFormat="1">
      <c r="A400" s="76"/>
      <c r="B400" s="76"/>
      <c r="C400" s="76"/>
      <c r="D400" s="76"/>
      <c r="E400" s="77"/>
      <c r="J400" s="14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</row>
    <row r="401" spans="1:30" s="13" customFormat="1">
      <c r="A401" s="76"/>
      <c r="B401" s="76"/>
      <c r="C401" s="76"/>
      <c r="D401" s="76"/>
      <c r="E401" s="77"/>
      <c r="J401" s="14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</row>
    <row r="402" spans="1:30" s="13" customFormat="1">
      <c r="A402" s="76"/>
      <c r="B402" s="76"/>
      <c r="C402" s="76"/>
      <c r="D402" s="76"/>
      <c r="E402" s="77"/>
      <c r="J402" s="14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</row>
    <row r="403" spans="1:30" s="13" customFormat="1">
      <c r="A403" s="76"/>
      <c r="B403" s="76"/>
      <c r="C403" s="76"/>
      <c r="D403" s="76"/>
      <c r="E403" s="77"/>
      <c r="J403" s="14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</row>
    <row r="404" spans="1:30" s="13" customFormat="1">
      <c r="A404" s="76"/>
      <c r="B404" s="76"/>
      <c r="C404" s="76"/>
      <c r="D404" s="76"/>
      <c r="E404" s="77"/>
      <c r="J404" s="14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</row>
    <row r="405" spans="1:30" s="13" customFormat="1">
      <c r="A405" s="76"/>
      <c r="B405" s="76"/>
      <c r="C405" s="76"/>
      <c r="D405" s="76"/>
      <c r="E405" s="77"/>
      <c r="J405" s="14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</row>
    <row r="406" spans="1:30" s="13" customFormat="1">
      <c r="A406" s="76"/>
      <c r="B406" s="76"/>
      <c r="C406" s="76"/>
      <c r="D406" s="76"/>
      <c r="E406" s="77"/>
      <c r="J406" s="14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</row>
    <row r="407" spans="1:30" s="13" customFormat="1">
      <c r="A407" s="76"/>
      <c r="B407" s="76"/>
      <c r="C407" s="76"/>
      <c r="D407" s="76"/>
      <c r="E407" s="77"/>
      <c r="J407" s="14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</row>
    <row r="408" spans="1:30" s="13" customFormat="1">
      <c r="A408" s="76"/>
      <c r="B408" s="76"/>
      <c r="C408" s="76"/>
      <c r="D408" s="76"/>
      <c r="E408" s="77"/>
      <c r="J408" s="14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</row>
    <row r="409" spans="1:30" s="13" customFormat="1">
      <c r="A409" s="76"/>
      <c r="B409" s="76"/>
      <c r="C409" s="76"/>
      <c r="D409" s="76"/>
      <c r="E409" s="77"/>
      <c r="J409" s="14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</row>
    <row r="410" spans="1:30" s="13" customFormat="1">
      <c r="A410" s="76"/>
      <c r="B410" s="76"/>
      <c r="C410" s="76"/>
      <c r="D410" s="76"/>
      <c r="E410" s="77"/>
      <c r="J410" s="14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</row>
    <row r="411" spans="1:30" s="13" customFormat="1">
      <c r="A411" s="76"/>
      <c r="B411" s="76"/>
      <c r="C411" s="76"/>
      <c r="D411" s="76"/>
      <c r="E411" s="77"/>
      <c r="J411" s="14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</row>
    <row r="412" spans="1:30" s="13" customFormat="1">
      <c r="A412" s="76"/>
      <c r="B412" s="76"/>
      <c r="C412" s="76"/>
      <c r="D412" s="76"/>
      <c r="E412" s="77"/>
      <c r="J412" s="14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</row>
    <row r="413" spans="1:30" s="13" customFormat="1">
      <c r="A413" s="76"/>
      <c r="B413" s="76"/>
      <c r="C413" s="76"/>
      <c r="D413" s="76"/>
      <c r="E413" s="77"/>
      <c r="J413" s="14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</row>
    <row r="414" spans="1:30" s="13" customFormat="1">
      <c r="A414" s="76"/>
      <c r="B414" s="76"/>
      <c r="C414" s="76"/>
      <c r="D414" s="76"/>
      <c r="E414" s="77"/>
      <c r="J414" s="14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</row>
    <row r="415" spans="1:30" s="13" customFormat="1">
      <c r="A415" s="76"/>
      <c r="B415" s="76"/>
      <c r="C415" s="76"/>
      <c r="D415" s="76"/>
      <c r="E415" s="77"/>
      <c r="J415" s="14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</row>
    <row r="416" spans="1:30" s="13" customFormat="1">
      <c r="A416" s="76"/>
      <c r="B416" s="76"/>
      <c r="C416" s="76"/>
      <c r="D416" s="76"/>
      <c r="E416" s="77"/>
      <c r="J416" s="14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</row>
    <row r="417" spans="1:30" s="13" customFormat="1">
      <c r="A417" s="76"/>
      <c r="B417" s="76"/>
      <c r="C417" s="76"/>
      <c r="D417" s="76"/>
      <c r="E417" s="77"/>
      <c r="J417" s="14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</row>
    <row r="418" spans="1:30" s="13" customFormat="1">
      <c r="A418" s="76"/>
      <c r="B418" s="76"/>
      <c r="C418" s="76"/>
      <c r="D418" s="76"/>
      <c r="E418" s="77"/>
      <c r="J418" s="14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</row>
    <row r="419" spans="1:30" s="13" customFormat="1">
      <c r="A419" s="76"/>
      <c r="B419" s="76"/>
      <c r="C419" s="76"/>
      <c r="D419" s="76"/>
      <c r="E419" s="77"/>
      <c r="J419" s="14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</row>
    <row r="420" spans="1:30" s="13" customFormat="1">
      <c r="A420" s="76"/>
      <c r="B420" s="76"/>
      <c r="C420" s="76"/>
      <c r="D420" s="76"/>
      <c r="E420" s="77"/>
      <c r="J420" s="14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</row>
    <row r="421" spans="1:30" s="13" customFormat="1">
      <c r="A421" s="76"/>
      <c r="B421" s="76"/>
      <c r="C421" s="76"/>
      <c r="D421" s="76"/>
      <c r="E421" s="77"/>
      <c r="J421" s="14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</row>
    <row r="422" spans="1:30" s="13" customFormat="1">
      <c r="A422" s="76"/>
      <c r="B422" s="76"/>
      <c r="C422" s="76"/>
      <c r="D422" s="76"/>
      <c r="E422" s="77"/>
      <c r="J422" s="14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</row>
    <row r="423" spans="1:30" s="13" customFormat="1">
      <c r="A423" s="76"/>
      <c r="B423" s="76"/>
      <c r="C423" s="76"/>
      <c r="D423" s="76"/>
      <c r="E423" s="77"/>
      <c r="J423" s="14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</row>
    <row r="424" spans="1:30" s="13" customFormat="1">
      <c r="A424" s="76"/>
      <c r="B424" s="76"/>
      <c r="C424" s="76"/>
      <c r="D424" s="76"/>
      <c r="E424" s="77"/>
      <c r="J424" s="14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</row>
    <row r="425" spans="1:30" s="13" customFormat="1">
      <c r="A425" s="76"/>
      <c r="B425" s="76"/>
      <c r="C425" s="76"/>
      <c r="D425" s="76"/>
      <c r="E425" s="77"/>
      <c r="J425" s="14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</row>
    <row r="426" spans="1:30" s="13" customFormat="1">
      <c r="A426" s="76"/>
      <c r="B426" s="76"/>
      <c r="C426" s="76"/>
      <c r="D426" s="76"/>
      <c r="E426" s="77"/>
      <c r="J426" s="14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</row>
    <row r="427" spans="1:30" s="13" customFormat="1">
      <c r="A427" s="76"/>
      <c r="B427" s="76"/>
      <c r="C427" s="76"/>
      <c r="D427" s="76"/>
      <c r="E427" s="77"/>
      <c r="J427" s="14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</row>
    <row r="428" spans="1:30" s="13" customFormat="1">
      <c r="A428" s="76"/>
      <c r="B428" s="76"/>
      <c r="C428" s="76"/>
      <c r="D428" s="76"/>
      <c r="E428" s="77"/>
      <c r="J428" s="14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</row>
    <row r="429" spans="1:30" s="13" customFormat="1">
      <c r="A429" s="76"/>
      <c r="B429" s="76"/>
      <c r="C429" s="76"/>
      <c r="D429" s="76"/>
      <c r="E429" s="77"/>
      <c r="J429" s="14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</row>
    <row r="430" spans="1:30" s="13" customFormat="1">
      <c r="A430" s="76"/>
      <c r="B430" s="76"/>
      <c r="C430" s="76"/>
      <c r="D430" s="76"/>
      <c r="E430" s="77"/>
      <c r="J430" s="14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</row>
    <row r="431" spans="1:30" s="13" customFormat="1">
      <c r="A431" s="76"/>
      <c r="B431" s="76"/>
      <c r="C431" s="76"/>
      <c r="D431" s="76"/>
      <c r="E431" s="77"/>
      <c r="J431" s="14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</row>
    <row r="432" spans="1:30" s="13" customFormat="1">
      <c r="A432" s="76"/>
      <c r="B432" s="76"/>
      <c r="C432" s="76"/>
      <c r="D432" s="76"/>
      <c r="E432" s="77"/>
      <c r="J432" s="14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</row>
    <row r="433" spans="1:30" s="13" customFormat="1">
      <c r="A433" s="76"/>
      <c r="B433" s="76"/>
      <c r="C433" s="76"/>
      <c r="D433" s="76"/>
      <c r="E433" s="77"/>
      <c r="J433" s="14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</row>
    <row r="434" spans="1:30" s="13" customFormat="1">
      <c r="A434" s="76"/>
      <c r="B434" s="76"/>
      <c r="C434" s="76"/>
      <c r="D434" s="76"/>
      <c r="E434" s="77"/>
      <c r="J434" s="14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</row>
    <row r="435" spans="1:30" s="13" customFormat="1">
      <c r="A435" s="76"/>
      <c r="B435" s="76"/>
      <c r="C435" s="76"/>
      <c r="D435" s="76"/>
      <c r="E435" s="77"/>
      <c r="J435" s="14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</row>
    <row r="436" spans="1:30" s="13" customFormat="1">
      <c r="A436" s="76"/>
      <c r="B436" s="76"/>
      <c r="C436" s="76"/>
      <c r="D436" s="76"/>
      <c r="E436" s="77"/>
      <c r="J436" s="14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</row>
    <row r="437" spans="1:30" s="13" customFormat="1">
      <c r="A437" s="76"/>
      <c r="B437" s="76"/>
      <c r="C437" s="76"/>
      <c r="D437" s="76"/>
      <c r="E437" s="77"/>
      <c r="J437" s="14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</row>
    <row r="438" spans="1:30" s="13" customFormat="1">
      <c r="A438" s="76"/>
      <c r="B438" s="76"/>
      <c r="C438" s="76"/>
      <c r="D438" s="76"/>
      <c r="E438" s="77"/>
      <c r="J438" s="14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</row>
    <row r="439" spans="1:30" s="13" customFormat="1">
      <c r="A439" s="76"/>
      <c r="B439" s="76"/>
      <c r="C439" s="76"/>
      <c r="D439" s="76"/>
      <c r="E439" s="77"/>
      <c r="J439" s="14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</row>
    <row r="440" spans="1:30" s="13" customFormat="1">
      <c r="A440" s="76"/>
      <c r="B440" s="76"/>
      <c r="C440" s="76"/>
      <c r="D440" s="76"/>
      <c r="E440" s="77"/>
      <c r="J440" s="14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</row>
    <row r="441" spans="1:30" s="13" customFormat="1">
      <c r="A441" s="76"/>
      <c r="B441" s="76"/>
      <c r="C441" s="76"/>
      <c r="D441" s="76"/>
      <c r="E441" s="77"/>
      <c r="J441" s="14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</row>
    <row r="442" spans="1:30" s="13" customFormat="1">
      <c r="A442" s="76"/>
      <c r="B442" s="76"/>
      <c r="C442" s="76"/>
      <c r="D442" s="76"/>
      <c r="E442" s="77"/>
      <c r="J442" s="14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</row>
    <row r="443" spans="1:30" s="13" customFormat="1">
      <c r="A443" s="76"/>
      <c r="B443" s="76"/>
      <c r="C443" s="76"/>
      <c r="D443" s="76"/>
      <c r="E443" s="77"/>
      <c r="J443" s="14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</row>
    <row r="444" spans="1:30" s="13" customFormat="1">
      <c r="A444" s="76"/>
      <c r="B444" s="76"/>
      <c r="C444" s="76"/>
      <c r="D444" s="76"/>
      <c r="E444" s="77"/>
      <c r="J444" s="14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</row>
    <row r="445" spans="1:30" s="13" customFormat="1">
      <c r="A445" s="76"/>
      <c r="B445" s="76"/>
      <c r="C445" s="76"/>
      <c r="D445" s="76"/>
      <c r="E445" s="77"/>
      <c r="J445" s="14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</row>
    <row r="446" spans="1:30" s="13" customFormat="1">
      <c r="A446" s="76"/>
      <c r="B446" s="76"/>
      <c r="C446" s="76"/>
      <c r="D446" s="76"/>
      <c r="E446" s="77"/>
      <c r="J446" s="14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</row>
    <row r="447" spans="1:30" s="13" customFormat="1">
      <c r="A447" s="76"/>
      <c r="B447" s="76"/>
      <c r="C447" s="76"/>
      <c r="D447" s="76"/>
      <c r="E447" s="77"/>
      <c r="J447" s="14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</row>
    <row r="448" spans="1:30" s="13" customFormat="1">
      <c r="A448" s="76"/>
      <c r="B448" s="76"/>
      <c r="C448" s="76"/>
      <c r="D448" s="76"/>
      <c r="E448" s="77"/>
      <c r="J448" s="14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</row>
    <row r="449" spans="1:30" s="13" customFormat="1">
      <c r="A449" s="76"/>
      <c r="B449" s="76"/>
      <c r="C449" s="76"/>
      <c r="D449" s="76"/>
      <c r="E449" s="77"/>
      <c r="J449" s="14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</row>
    <row r="450" spans="1:30" s="13" customFormat="1">
      <c r="A450" s="76"/>
      <c r="B450" s="76"/>
      <c r="C450" s="76"/>
      <c r="D450" s="76"/>
      <c r="E450" s="77"/>
      <c r="J450" s="14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</row>
    <row r="451" spans="1:30" s="13" customFormat="1">
      <c r="A451" s="76"/>
      <c r="B451" s="76"/>
      <c r="C451" s="76"/>
      <c r="D451" s="76"/>
      <c r="E451" s="77"/>
      <c r="J451" s="14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</row>
    <row r="452" spans="1:30" s="13" customFormat="1">
      <c r="A452" s="76"/>
      <c r="B452" s="76"/>
      <c r="C452" s="76"/>
      <c r="D452" s="76"/>
      <c r="E452" s="77"/>
      <c r="J452" s="14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</row>
    <row r="453" spans="1:30" s="13" customFormat="1">
      <c r="A453" s="76"/>
      <c r="B453" s="76"/>
      <c r="C453" s="76"/>
      <c r="D453" s="76"/>
      <c r="E453" s="77"/>
      <c r="J453" s="14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</row>
    <row r="454" spans="1:30" s="13" customFormat="1">
      <c r="A454" s="76"/>
      <c r="B454" s="76"/>
      <c r="C454" s="76"/>
      <c r="D454" s="76"/>
      <c r="E454" s="77"/>
      <c r="J454" s="14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</row>
    <row r="455" spans="1:30" s="13" customFormat="1">
      <c r="A455" s="76"/>
      <c r="B455" s="76"/>
      <c r="C455" s="76"/>
      <c r="D455" s="76"/>
      <c r="E455" s="77"/>
      <c r="J455" s="14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</row>
    <row r="456" spans="1:30" s="13" customFormat="1">
      <c r="A456" s="76"/>
      <c r="B456" s="76"/>
      <c r="C456" s="76"/>
      <c r="D456" s="76"/>
      <c r="E456" s="77"/>
      <c r="J456" s="14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</row>
    <row r="457" spans="1:30" s="13" customFormat="1">
      <c r="A457" s="76"/>
      <c r="B457" s="76"/>
      <c r="C457" s="76"/>
      <c r="D457" s="76"/>
      <c r="E457" s="77"/>
      <c r="J457" s="14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</row>
    <row r="458" spans="1:30" s="13" customFormat="1">
      <c r="A458" s="76"/>
      <c r="B458" s="76"/>
      <c r="C458" s="76"/>
      <c r="D458" s="76"/>
      <c r="E458" s="77"/>
      <c r="J458" s="14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</row>
    <row r="459" spans="1:30" s="13" customFormat="1">
      <c r="A459" s="76"/>
      <c r="B459" s="76"/>
      <c r="C459" s="76"/>
      <c r="D459" s="76"/>
      <c r="E459" s="77"/>
      <c r="J459" s="14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</row>
    <row r="460" spans="1:30" s="13" customFormat="1">
      <c r="A460" s="76"/>
      <c r="B460" s="76"/>
      <c r="C460" s="76"/>
      <c r="D460" s="76"/>
      <c r="E460" s="77"/>
      <c r="J460" s="14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</row>
    <row r="461" spans="1:30" s="13" customFormat="1">
      <c r="A461" s="76"/>
      <c r="B461" s="76"/>
      <c r="C461" s="76"/>
      <c r="D461" s="76"/>
      <c r="E461" s="77"/>
      <c r="J461" s="14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</row>
    <row r="462" spans="1:30" s="13" customFormat="1">
      <c r="A462" s="76"/>
      <c r="B462" s="76"/>
      <c r="C462" s="76"/>
      <c r="D462" s="76"/>
      <c r="E462" s="77"/>
      <c r="J462" s="14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</row>
    <row r="463" spans="1:30" s="13" customFormat="1">
      <c r="A463" s="76"/>
      <c r="B463" s="76"/>
      <c r="C463" s="76"/>
      <c r="D463" s="76"/>
      <c r="E463" s="77"/>
      <c r="J463" s="14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</row>
    <row r="464" spans="1:30" s="13" customFormat="1">
      <c r="A464" s="76"/>
      <c r="B464" s="76"/>
      <c r="C464" s="76"/>
      <c r="D464" s="76"/>
      <c r="E464" s="77"/>
      <c r="J464" s="14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</row>
    <row r="465" spans="1:30" s="13" customFormat="1">
      <c r="A465" s="76"/>
      <c r="B465" s="76"/>
      <c r="C465" s="76"/>
      <c r="D465" s="76"/>
      <c r="E465" s="77"/>
      <c r="J465" s="14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</row>
    <row r="466" spans="1:30" s="13" customFormat="1">
      <c r="A466" s="76"/>
      <c r="B466" s="76"/>
      <c r="C466" s="76"/>
      <c r="D466" s="76"/>
      <c r="E466" s="77"/>
      <c r="J466" s="14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</row>
    <row r="467" spans="1:30" s="13" customFormat="1">
      <c r="A467" s="76"/>
      <c r="B467" s="76"/>
      <c r="C467" s="76"/>
      <c r="D467" s="76"/>
      <c r="E467" s="77"/>
      <c r="J467" s="14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</row>
    <row r="468" spans="1:30" s="13" customFormat="1">
      <c r="A468" s="76"/>
      <c r="B468" s="76"/>
      <c r="C468" s="76"/>
      <c r="D468" s="76"/>
      <c r="E468" s="77"/>
      <c r="J468" s="14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</row>
    <row r="469" spans="1:30" s="13" customFormat="1">
      <c r="A469" s="76"/>
      <c r="B469" s="76"/>
      <c r="C469" s="76"/>
      <c r="D469" s="76"/>
      <c r="E469" s="77"/>
      <c r="J469" s="14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</row>
    <row r="470" spans="1:30" s="12" customFormat="1">
      <c r="A470" s="30"/>
      <c r="B470" s="30"/>
      <c r="C470" s="30"/>
      <c r="J470" s="3"/>
    </row>
    <row r="471" spans="1:30" s="12" customFormat="1">
      <c r="A471" s="30"/>
      <c r="B471" s="30"/>
      <c r="C471" s="30"/>
      <c r="J471" s="3"/>
    </row>
    <row r="472" spans="1:30" s="12" customFormat="1">
      <c r="A472" s="30"/>
      <c r="B472" s="30"/>
      <c r="C472" s="30"/>
      <c r="J472" s="3"/>
    </row>
    <row r="473" spans="1:30" s="12" customFormat="1">
      <c r="A473" s="30"/>
      <c r="B473" s="30"/>
      <c r="C473" s="30"/>
      <c r="J473" s="3"/>
    </row>
    <row r="474" spans="1:30" s="12" customFormat="1">
      <c r="A474" s="30"/>
      <c r="B474" s="30"/>
      <c r="C474" s="30"/>
      <c r="J474" s="3"/>
    </row>
    <row r="475" spans="1:30" s="12" customFormat="1">
      <c r="A475" s="30"/>
      <c r="B475" s="30"/>
      <c r="C475" s="30"/>
      <c r="J475" s="3"/>
    </row>
    <row r="476" spans="1:30" s="12" customFormat="1">
      <c r="A476" s="30"/>
      <c r="B476" s="30"/>
      <c r="C476" s="30"/>
      <c r="J476" s="3"/>
    </row>
    <row r="477" spans="1:30" s="12" customFormat="1">
      <c r="A477" s="30"/>
      <c r="B477" s="30"/>
      <c r="C477" s="30"/>
      <c r="J477" s="3"/>
    </row>
    <row r="478" spans="1:30" s="12" customFormat="1">
      <c r="A478" s="30"/>
      <c r="B478" s="30"/>
      <c r="C478" s="30"/>
      <c r="J478" s="3"/>
    </row>
    <row r="479" spans="1:30" s="12" customFormat="1">
      <c r="A479" s="30"/>
      <c r="B479" s="30"/>
      <c r="C479" s="30"/>
      <c r="J479" s="3"/>
    </row>
    <row r="480" spans="1:30" s="12" customFormat="1">
      <c r="A480" s="30"/>
      <c r="B480" s="30"/>
      <c r="C480" s="30"/>
      <c r="J480" s="3"/>
    </row>
    <row r="481" spans="1:10" s="12" customFormat="1">
      <c r="A481" s="30"/>
      <c r="B481" s="30"/>
      <c r="C481" s="30"/>
      <c r="J481" s="3"/>
    </row>
    <row r="482" spans="1:10" s="12" customFormat="1">
      <c r="A482" s="30"/>
      <c r="B482" s="30"/>
      <c r="C482" s="30"/>
      <c r="J482" s="3"/>
    </row>
    <row r="483" spans="1:10" s="12" customFormat="1">
      <c r="A483" s="30"/>
      <c r="B483" s="30"/>
      <c r="C483" s="30"/>
      <c r="J483" s="3"/>
    </row>
    <row r="484" spans="1:10" s="12" customFormat="1">
      <c r="A484" s="30"/>
      <c r="B484" s="30"/>
      <c r="C484" s="30"/>
      <c r="J484" s="3"/>
    </row>
    <row r="485" spans="1:10" s="12" customFormat="1">
      <c r="A485" s="30"/>
      <c r="B485" s="30"/>
      <c r="C485" s="30"/>
      <c r="J485" s="3"/>
    </row>
    <row r="486" spans="1:10" s="12" customFormat="1">
      <c r="A486" s="30"/>
      <c r="B486" s="30"/>
      <c r="C486" s="30"/>
      <c r="J486" s="3"/>
    </row>
    <row r="487" spans="1:10" s="12" customFormat="1">
      <c r="A487" s="30"/>
      <c r="B487" s="30"/>
      <c r="C487" s="30"/>
      <c r="J487" s="3"/>
    </row>
    <row r="488" spans="1:10" s="12" customFormat="1">
      <c r="A488" s="30"/>
      <c r="B488" s="30"/>
      <c r="C488" s="30"/>
      <c r="J488" s="3"/>
    </row>
    <row r="489" spans="1:10" s="12" customFormat="1">
      <c r="A489" s="30"/>
      <c r="B489" s="30"/>
      <c r="C489" s="30"/>
      <c r="J489" s="3"/>
    </row>
    <row r="490" spans="1:10" s="12" customFormat="1">
      <c r="A490" s="30"/>
      <c r="B490" s="30"/>
      <c r="C490" s="30"/>
      <c r="J490" s="3"/>
    </row>
    <row r="491" spans="1:10" s="12" customFormat="1">
      <c r="A491" s="30"/>
      <c r="B491" s="30"/>
      <c r="C491" s="30"/>
      <c r="J491" s="3"/>
    </row>
    <row r="492" spans="1:10" s="12" customFormat="1">
      <c r="A492" s="30"/>
      <c r="B492" s="30"/>
      <c r="C492" s="30"/>
      <c r="J492" s="3"/>
    </row>
    <row r="493" spans="1:10" s="12" customFormat="1">
      <c r="A493" s="30"/>
      <c r="B493" s="30"/>
      <c r="C493" s="30"/>
      <c r="J493" s="3"/>
    </row>
    <row r="494" spans="1:10" s="12" customFormat="1">
      <c r="A494" s="30"/>
      <c r="B494" s="30"/>
      <c r="C494" s="30"/>
      <c r="J494" s="3"/>
    </row>
    <row r="495" spans="1:10" s="12" customFormat="1">
      <c r="A495" s="30"/>
      <c r="B495" s="30"/>
      <c r="C495" s="30"/>
      <c r="J495" s="3"/>
    </row>
    <row r="496" spans="1:10" s="12" customFormat="1">
      <c r="A496" s="30"/>
      <c r="B496" s="30"/>
      <c r="C496" s="30"/>
      <c r="J496" s="3"/>
    </row>
    <row r="497" spans="1:10" s="12" customFormat="1">
      <c r="A497" s="30"/>
      <c r="B497" s="30"/>
      <c r="C497" s="30"/>
      <c r="J497" s="3"/>
    </row>
    <row r="498" spans="1:10" s="12" customFormat="1">
      <c r="A498" s="30"/>
      <c r="B498" s="30"/>
      <c r="C498" s="30"/>
      <c r="J498" s="3"/>
    </row>
    <row r="499" spans="1:10" s="12" customFormat="1">
      <c r="A499" s="30"/>
      <c r="B499" s="30"/>
      <c r="C499" s="30"/>
      <c r="J499" s="3"/>
    </row>
    <row r="500" spans="1:10" s="12" customFormat="1">
      <c r="A500" s="30"/>
      <c r="B500" s="30"/>
      <c r="C500" s="30"/>
      <c r="J500" s="3"/>
    </row>
    <row r="501" spans="1:10" s="12" customFormat="1">
      <c r="A501" s="30"/>
      <c r="B501" s="30"/>
      <c r="C501" s="30"/>
      <c r="J501" s="3"/>
    </row>
    <row r="502" spans="1:10" s="12" customFormat="1">
      <c r="A502" s="30"/>
      <c r="B502" s="30"/>
      <c r="C502" s="30"/>
      <c r="J502" s="3"/>
    </row>
    <row r="503" spans="1:10" s="12" customFormat="1">
      <c r="A503" s="30"/>
      <c r="B503" s="30"/>
      <c r="C503" s="30"/>
      <c r="J503" s="3"/>
    </row>
    <row r="504" spans="1:10" s="12" customFormat="1">
      <c r="A504" s="30"/>
      <c r="B504" s="30"/>
      <c r="C504" s="30"/>
      <c r="J504" s="3"/>
    </row>
    <row r="505" spans="1:10" s="12" customFormat="1">
      <c r="A505" s="30"/>
      <c r="B505" s="30"/>
      <c r="C505" s="30"/>
      <c r="J505" s="3"/>
    </row>
    <row r="506" spans="1:10" s="12" customFormat="1">
      <c r="A506" s="30"/>
      <c r="B506" s="30"/>
      <c r="C506" s="30"/>
      <c r="J506" s="3"/>
    </row>
    <row r="507" spans="1:10" s="12" customFormat="1">
      <c r="A507" s="30"/>
      <c r="B507" s="30"/>
      <c r="C507" s="30"/>
      <c r="J507" s="3"/>
    </row>
    <row r="508" spans="1:10" s="12" customFormat="1">
      <c r="A508" s="30"/>
      <c r="B508" s="30"/>
      <c r="C508" s="30"/>
      <c r="J508" s="3"/>
    </row>
    <row r="509" spans="1:10" s="12" customFormat="1">
      <c r="A509" s="30"/>
      <c r="B509" s="30"/>
      <c r="C509" s="30"/>
      <c r="J509" s="3"/>
    </row>
    <row r="510" spans="1:10" s="12" customFormat="1">
      <c r="A510" s="30"/>
      <c r="B510" s="30"/>
      <c r="C510" s="30"/>
      <c r="J510" s="3"/>
    </row>
    <row r="511" spans="1:10" s="12" customFormat="1">
      <c r="A511" s="30"/>
      <c r="B511" s="30"/>
      <c r="C511" s="30"/>
      <c r="J511" s="3"/>
    </row>
    <row r="512" spans="1:10" s="12" customFormat="1">
      <c r="A512" s="30"/>
      <c r="B512" s="30"/>
      <c r="C512" s="30"/>
      <c r="J512" s="3"/>
    </row>
    <row r="513" spans="1:10" s="12" customFormat="1">
      <c r="A513" s="30"/>
      <c r="B513" s="30"/>
      <c r="C513" s="30"/>
      <c r="J513" s="3"/>
    </row>
    <row r="514" spans="1:10" s="12" customFormat="1">
      <c r="A514" s="30"/>
      <c r="B514" s="30"/>
      <c r="C514" s="30"/>
      <c r="J514" s="3"/>
    </row>
    <row r="515" spans="1:10" s="12" customFormat="1">
      <c r="A515" s="30"/>
      <c r="B515" s="30"/>
      <c r="C515" s="30"/>
      <c r="J515" s="3"/>
    </row>
    <row r="516" spans="1:10" s="12" customFormat="1">
      <c r="A516" s="30"/>
      <c r="B516" s="30"/>
      <c r="C516" s="30"/>
      <c r="J516" s="3"/>
    </row>
    <row r="517" spans="1:10" s="12" customFormat="1">
      <c r="A517" s="30"/>
      <c r="B517" s="30"/>
      <c r="C517" s="30"/>
      <c r="J517" s="3"/>
    </row>
    <row r="518" spans="1:10" s="12" customFormat="1">
      <c r="A518" s="30"/>
      <c r="B518" s="30"/>
      <c r="C518" s="30"/>
      <c r="J518" s="3"/>
    </row>
    <row r="519" spans="1:10" s="12" customFormat="1">
      <c r="A519" s="30"/>
      <c r="B519" s="30"/>
      <c r="C519" s="30"/>
      <c r="J519" s="3"/>
    </row>
    <row r="520" spans="1:10" s="12" customFormat="1">
      <c r="A520" s="30"/>
      <c r="B520" s="30"/>
      <c r="C520" s="30"/>
      <c r="J520" s="3"/>
    </row>
    <row r="521" spans="1:10" s="12" customFormat="1">
      <c r="A521" s="30"/>
      <c r="B521" s="30"/>
      <c r="C521" s="30"/>
      <c r="J521" s="3"/>
    </row>
    <row r="522" spans="1:10" s="12" customFormat="1">
      <c r="A522" s="30"/>
      <c r="B522" s="30"/>
      <c r="C522" s="30"/>
      <c r="J522" s="3"/>
    </row>
    <row r="523" spans="1:10" s="12" customFormat="1">
      <c r="A523" s="30"/>
      <c r="B523" s="30"/>
      <c r="C523" s="30"/>
      <c r="J523" s="3"/>
    </row>
    <row r="524" spans="1:10" s="12" customFormat="1">
      <c r="A524" s="30"/>
      <c r="B524" s="30"/>
      <c r="C524" s="30"/>
      <c r="J524" s="3"/>
    </row>
    <row r="525" spans="1:10" s="12" customFormat="1">
      <c r="A525" s="30"/>
      <c r="B525" s="30"/>
      <c r="C525" s="30"/>
      <c r="J525" s="3"/>
    </row>
    <row r="526" spans="1:10" s="12" customFormat="1">
      <c r="A526" s="30"/>
      <c r="B526" s="30"/>
      <c r="C526" s="30"/>
      <c r="J526" s="3"/>
    </row>
    <row r="527" spans="1:10" s="12" customFormat="1">
      <c r="A527" s="30"/>
      <c r="B527" s="30"/>
      <c r="C527" s="30"/>
      <c r="J527" s="3"/>
    </row>
    <row r="528" spans="1:10" s="12" customFormat="1">
      <c r="A528" s="30"/>
      <c r="B528" s="30"/>
      <c r="C528" s="30"/>
      <c r="J528" s="3"/>
    </row>
    <row r="529" spans="1:10" s="12" customFormat="1">
      <c r="A529" s="30"/>
      <c r="B529" s="30"/>
      <c r="C529" s="30"/>
      <c r="J529" s="3"/>
    </row>
    <row r="530" spans="1:10" s="12" customFormat="1">
      <c r="A530" s="30"/>
      <c r="B530" s="30"/>
      <c r="C530" s="30"/>
      <c r="J530" s="3"/>
    </row>
    <row r="531" spans="1:10" s="12" customFormat="1">
      <c r="A531" s="30"/>
      <c r="B531" s="30"/>
      <c r="C531" s="30"/>
      <c r="J531" s="3"/>
    </row>
    <row r="532" spans="1:10" s="12" customFormat="1">
      <c r="A532" s="30"/>
      <c r="B532" s="30"/>
      <c r="C532" s="30"/>
      <c r="J532" s="3"/>
    </row>
    <row r="533" spans="1:10" s="12" customFormat="1">
      <c r="A533" s="30"/>
      <c r="B533" s="30"/>
      <c r="C533" s="30"/>
      <c r="J533" s="3"/>
    </row>
    <row r="534" spans="1:10" s="12" customFormat="1">
      <c r="A534" s="30"/>
      <c r="B534" s="30"/>
      <c r="C534" s="30"/>
      <c r="J534" s="3"/>
    </row>
    <row r="535" spans="1:10" s="12" customFormat="1">
      <c r="A535" s="30"/>
      <c r="B535" s="30"/>
      <c r="C535" s="30"/>
      <c r="J535" s="3"/>
    </row>
    <row r="536" spans="1:10" s="12" customFormat="1">
      <c r="A536" s="30"/>
      <c r="B536" s="30"/>
      <c r="C536" s="30"/>
      <c r="J536" s="3"/>
    </row>
    <row r="537" spans="1:10" s="12" customFormat="1">
      <c r="A537" s="30"/>
      <c r="B537" s="30"/>
      <c r="C537" s="30"/>
      <c r="J537" s="3"/>
    </row>
    <row r="538" spans="1:10" s="12" customFormat="1">
      <c r="A538" s="30"/>
      <c r="B538" s="30"/>
      <c r="C538" s="30"/>
      <c r="J538" s="3"/>
    </row>
    <row r="539" spans="1:10" s="12" customFormat="1">
      <c r="A539" s="30"/>
      <c r="B539" s="30"/>
      <c r="C539" s="30"/>
      <c r="J539" s="3"/>
    </row>
    <row r="540" spans="1:10" s="12" customFormat="1">
      <c r="A540" s="30"/>
      <c r="B540" s="30"/>
      <c r="C540" s="30"/>
      <c r="J540" s="3"/>
    </row>
    <row r="541" spans="1:10" s="12" customFormat="1">
      <c r="A541" s="30"/>
      <c r="B541" s="30"/>
      <c r="C541" s="30"/>
      <c r="J541" s="3"/>
    </row>
    <row r="542" spans="1:10" s="12" customFormat="1">
      <c r="A542" s="30"/>
      <c r="B542" s="30"/>
      <c r="C542" s="30"/>
      <c r="J542" s="3"/>
    </row>
    <row r="543" spans="1:10" s="12" customFormat="1">
      <c r="A543" s="30"/>
      <c r="B543" s="30"/>
      <c r="C543" s="30"/>
      <c r="J543" s="3"/>
    </row>
    <row r="544" spans="1:10" s="12" customFormat="1">
      <c r="A544" s="30"/>
      <c r="B544" s="30"/>
      <c r="C544" s="30"/>
      <c r="J544" s="3"/>
    </row>
    <row r="545" spans="1:10" s="12" customFormat="1">
      <c r="A545" s="30"/>
      <c r="B545" s="30"/>
      <c r="C545" s="30"/>
      <c r="J545" s="3"/>
    </row>
    <row r="546" spans="1:10" s="12" customFormat="1">
      <c r="A546" s="30"/>
      <c r="B546" s="30"/>
      <c r="C546" s="30"/>
      <c r="J546" s="3"/>
    </row>
    <row r="547" spans="1:10" s="12" customFormat="1">
      <c r="A547" s="30"/>
      <c r="B547" s="30"/>
      <c r="C547" s="30"/>
      <c r="J547" s="3"/>
    </row>
    <row r="548" spans="1:10" s="12" customFormat="1">
      <c r="A548" s="30"/>
      <c r="B548" s="30"/>
      <c r="C548" s="30"/>
      <c r="J548" s="3"/>
    </row>
    <row r="549" spans="1:10" s="12" customFormat="1">
      <c r="A549" s="30"/>
      <c r="B549" s="30"/>
      <c r="C549" s="30"/>
      <c r="J549" s="3"/>
    </row>
    <row r="550" spans="1:10" s="12" customFormat="1">
      <c r="A550" s="30"/>
      <c r="B550" s="30"/>
      <c r="C550" s="30"/>
      <c r="J550" s="3"/>
    </row>
    <row r="551" spans="1:10" s="12" customFormat="1">
      <c r="A551" s="30"/>
      <c r="B551" s="30"/>
      <c r="C551" s="30"/>
      <c r="J551" s="3"/>
    </row>
    <row r="552" spans="1:10" s="12" customFormat="1">
      <c r="A552" s="30"/>
      <c r="B552" s="30"/>
      <c r="C552" s="30"/>
      <c r="J552" s="3"/>
    </row>
    <row r="553" spans="1:10" s="12" customFormat="1">
      <c r="A553" s="30"/>
      <c r="B553" s="30"/>
      <c r="C553" s="30"/>
      <c r="J553" s="3"/>
    </row>
    <row r="554" spans="1:10" s="12" customFormat="1">
      <c r="A554" s="30"/>
      <c r="B554" s="30"/>
      <c r="C554" s="30"/>
      <c r="J554" s="3"/>
    </row>
    <row r="555" spans="1:10" s="12" customFormat="1">
      <c r="A555" s="30"/>
      <c r="B555" s="30"/>
      <c r="C555" s="30"/>
      <c r="J555" s="3"/>
    </row>
    <row r="556" spans="1:10" s="12" customFormat="1">
      <c r="A556" s="30"/>
      <c r="B556" s="30"/>
      <c r="C556" s="30"/>
      <c r="J556" s="3"/>
    </row>
    <row r="557" spans="1:10" s="12" customFormat="1">
      <c r="A557" s="30"/>
      <c r="B557" s="30"/>
      <c r="C557" s="30"/>
      <c r="J557" s="3"/>
    </row>
    <row r="558" spans="1:10" s="12" customFormat="1">
      <c r="A558" s="30"/>
      <c r="B558" s="30"/>
      <c r="C558" s="30"/>
      <c r="J558" s="3"/>
    </row>
    <row r="559" spans="1:10" s="12" customFormat="1">
      <c r="A559" s="30"/>
      <c r="B559" s="30"/>
      <c r="C559" s="30"/>
      <c r="J559" s="3"/>
    </row>
    <row r="560" spans="1:10" s="12" customFormat="1">
      <c r="A560" s="30"/>
      <c r="B560" s="30"/>
      <c r="C560" s="30"/>
      <c r="J560" s="3"/>
    </row>
    <row r="561" spans="1:10" s="12" customFormat="1">
      <c r="A561" s="30"/>
      <c r="B561" s="30"/>
      <c r="C561" s="30"/>
      <c r="J561" s="3"/>
    </row>
    <row r="562" spans="1:10" s="12" customFormat="1">
      <c r="A562" s="30"/>
      <c r="B562" s="30"/>
      <c r="C562" s="30"/>
      <c r="J562" s="3"/>
    </row>
    <row r="563" spans="1:10" s="12" customFormat="1">
      <c r="A563" s="30"/>
      <c r="B563" s="30"/>
      <c r="C563" s="30"/>
      <c r="J563" s="3"/>
    </row>
    <row r="564" spans="1:10" s="12" customFormat="1">
      <c r="A564" s="30"/>
      <c r="B564" s="30"/>
      <c r="C564" s="30"/>
      <c r="J564" s="3"/>
    </row>
    <row r="565" spans="1:10" s="12" customFormat="1">
      <c r="A565" s="30"/>
      <c r="B565" s="30"/>
      <c r="C565" s="30"/>
      <c r="J565" s="3"/>
    </row>
    <row r="566" spans="1:10" s="12" customFormat="1">
      <c r="A566" s="30"/>
      <c r="B566" s="30"/>
      <c r="C566" s="30"/>
      <c r="J566" s="3"/>
    </row>
    <row r="567" spans="1:10" s="12" customFormat="1">
      <c r="A567" s="30"/>
      <c r="B567" s="30"/>
      <c r="C567" s="30"/>
      <c r="J567" s="3"/>
    </row>
    <row r="568" spans="1:10" s="12" customFormat="1">
      <c r="A568" s="30"/>
      <c r="B568" s="30"/>
      <c r="C568" s="30"/>
      <c r="J568" s="3"/>
    </row>
    <row r="569" spans="1:10" s="12" customFormat="1">
      <c r="A569" s="30"/>
      <c r="B569" s="30"/>
      <c r="C569" s="30"/>
      <c r="J569" s="3"/>
    </row>
    <row r="570" spans="1:10" s="12" customFormat="1">
      <c r="A570" s="30"/>
      <c r="B570" s="30"/>
      <c r="C570" s="30"/>
      <c r="J570" s="3"/>
    </row>
    <row r="571" spans="1:10" s="12" customFormat="1">
      <c r="A571" s="30"/>
      <c r="B571" s="30"/>
      <c r="C571" s="30"/>
      <c r="J571" s="3"/>
    </row>
    <row r="572" spans="1:10" s="12" customFormat="1">
      <c r="A572" s="30"/>
      <c r="B572" s="30"/>
      <c r="C572" s="30"/>
      <c r="J572" s="3"/>
    </row>
    <row r="573" spans="1:10" s="12" customFormat="1">
      <c r="A573" s="30"/>
      <c r="B573" s="30"/>
      <c r="C573" s="30"/>
      <c r="J573" s="3"/>
    </row>
    <row r="574" spans="1:10" s="12" customFormat="1">
      <c r="A574" s="30"/>
      <c r="B574" s="30"/>
      <c r="C574" s="30"/>
      <c r="J574" s="3"/>
    </row>
    <row r="575" spans="1:10" s="12" customFormat="1">
      <c r="A575" s="30"/>
      <c r="B575" s="30"/>
      <c r="C575" s="30"/>
      <c r="J575" s="3"/>
    </row>
    <row r="576" spans="1:10" s="12" customFormat="1">
      <c r="A576" s="30"/>
      <c r="B576" s="30"/>
      <c r="C576" s="30"/>
      <c r="J576" s="3"/>
    </row>
    <row r="577" spans="1:10" s="12" customFormat="1">
      <c r="A577" s="30"/>
      <c r="B577" s="30"/>
      <c r="C577" s="30"/>
      <c r="J577" s="3"/>
    </row>
    <row r="578" spans="1:10" s="12" customFormat="1">
      <c r="A578" s="30"/>
      <c r="B578" s="30"/>
      <c r="C578" s="30"/>
      <c r="J578" s="3"/>
    </row>
    <row r="579" spans="1:10" s="12" customFormat="1">
      <c r="A579" s="30"/>
      <c r="B579" s="30"/>
      <c r="C579" s="30"/>
      <c r="J579" s="3"/>
    </row>
    <row r="580" spans="1:10" s="12" customFormat="1">
      <c r="A580" s="30"/>
      <c r="B580" s="30"/>
      <c r="C580" s="30"/>
      <c r="J580" s="3"/>
    </row>
    <row r="581" spans="1:10" s="12" customFormat="1">
      <c r="A581" s="30"/>
      <c r="B581" s="30"/>
      <c r="C581" s="30"/>
      <c r="J581" s="3"/>
    </row>
    <row r="582" spans="1:10" s="12" customFormat="1">
      <c r="A582" s="30"/>
      <c r="B582" s="30"/>
      <c r="C582" s="30"/>
      <c r="J582" s="3"/>
    </row>
    <row r="583" spans="1:10" s="12" customFormat="1">
      <c r="A583" s="30"/>
      <c r="B583" s="30"/>
      <c r="C583" s="30"/>
      <c r="J583" s="3"/>
    </row>
    <row r="584" spans="1:10" s="12" customFormat="1">
      <c r="A584" s="30"/>
      <c r="B584" s="30"/>
      <c r="C584" s="30"/>
      <c r="J584" s="3"/>
    </row>
    <row r="585" spans="1:10" s="12" customFormat="1">
      <c r="A585" s="30"/>
      <c r="B585" s="30"/>
      <c r="C585" s="30"/>
      <c r="J585" s="3"/>
    </row>
    <row r="586" spans="1:10" s="12" customFormat="1">
      <c r="A586" s="30"/>
      <c r="B586" s="30"/>
      <c r="C586" s="30"/>
      <c r="J586" s="3"/>
    </row>
    <row r="587" spans="1:10" s="12" customFormat="1">
      <c r="A587" s="30"/>
      <c r="B587" s="30"/>
      <c r="C587" s="30"/>
      <c r="J587" s="3"/>
    </row>
    <row r="588" spans="1:10" s="12" customFormat="1">
      <c r="A588" s="30"/>
      <c r="B588" s="30"/>
      <c r="C588" s="30"/>
      <c r="J588" s="3"/>
    </row>
    <row r="589" spans="1:10" s="12" customFormat="1">
      <c r="A589" s="30"/>
      <c r="B589" s="30"/>
      <c r="C589" s="30"/>
      <c r="J589" s="3"/>
    </row>
    <row r="590" spans="1:10" s="12" customFormat="1">
      <c r="A590" s="30"/>
      <c r="B590" s="30"/>
      <c r="C590" s="30"/>
      <c r="J590" s="3"/>
    </row>
    <row r="591" spans="1:10" s="12" customFormat="1">
      <c r="A591" s="30"/>
      <c r="B591" s="30"/>
      <c r="C591" s="30"/>
      <c r="J591" s="3"/>
    </row>
    <row r="592" spans="1:10" s="12" customFormat="1">
      <c r="A592" s="30"/>
      <c r="B592" s="30"/>
      <c r="C592" s="30"/>
      <c r="J592" s="3"/>
    </row>
    <row r="593" spans="1:20" s="12" customFormat="1">
      <c r="A593" s="30"/>
      <c r="B593" s="30"/>
      <c r="C593" s="30"/>
      <c r="J593" s="3"/>
    </row>
    <row r="594" spans="1:20" s="12" customFormat="1">
      <c r="A594" s="30"/>
      <c r="B594" s="30"/>
      <c r="C594" s="30"/>
      <c r="J594" s="3"/>
    </row>
    <row r="595" spans="1:20" s="12" customFormat="1">
      <c r="A595" s="30"/>
      <c r="B595" s="30"/>
      <c r="C595" s="30"/>
      <c r="J595" s="3"/>
    </row>
    <row r="596" spans="1:20" s="12" customFormat="1">
      <c r="A596" s="30"/>
      <c r="B596" s="30"/>
      <c r="C596" s="30"/>
      <c r="J596" s="3"/>
    </row>
    <row r="597" spans="1:20" s="12" customFormat="1">
      <c r="A597" s="30"/>
      <c r="B597" s="30"/>
      <c r="C597" s="30"/>
      <c r="J597" s="3"/>
    </row>
    <row r="598" spans="1:20" s="12" customFormat="1">
      <c r="A598" s="30"/>
      <c r="B598" s="30"/>
      <c r="C598" s="30"/>
      <c r="J598" s="3"/>
    </row>
    <row r="599" spans="1:20" s="12" customFormat="1">
      <c r="A599" s="30"/>
      <c r="B599" s="30"/>
      <c r="C599" s="30"/>
      <c r="J599" s="3"/>
    </row>
    <row r="600" spans="1:20">
      <c r="F600" s="72"/>
      <c r="G600" s="73"/>
      <c r="H600" s="74"/>
      <c r="K600" s="69"/>
      <c r="L600" s="69"/>
      <c r="M600" s="69"/>
      <c r="N600" s="75"/>
      <c r="O600" s="70"/>
      <c r="P600" s="70"/>
      <c r="Q600" s="70"/>
      <c r="R600" s="70"/>
      <c r="S600" s="70"/>
      <c r="T600" s="70"/>
    </row>
  </sheetData>
  <sortState ref="B56:AD85">
    <sortCondition descending="1" ref="J56:J85"/>
    <sortCondition descending="1" ref="E56:E85"/>
    <sortCondition ref="B56:B85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/>
  <sheetData>
    <row r="1" spans="1:1">
      <c r="A1" t="s">
        <v>2293</v>
      </c>
    </row>
    <row r="2" spans="1:1">
      <c r="A2" t="s">
        <v>2333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workbookViewId="0">
      <selection activeCell="A2" sqref="A2:G22"/>
    </sheetView>
  </sheetViews>
  <sheetFormatPr defaultColWidth="9.140625" defaultRowHeight="15"/>
  <cols>
    <col min="1" max="1" width="10" style="7" customWidth="1"/>
    <col min="2" max="2" width="8.85546875" style="7" bestFit="1" customWidth="1"/>
    <col min="3" max="3" width="8.42578125" style="7" bestFit="1" customWidth="1"/>
    <col min="4" max="4" width="9" style="7" customWidth="1"/>
    <col min="5" max="5" width="12.28515625" style="7" customWidth="1"/>
    <col min="6" max="6" width="8.140625" style="7" bestFit="1" customWidth="1"/>
    <col min="7" max="7" width="6.5703125" style="7" bestFit="1" customWidth="1"/>
    <col min="8" max="16384" width="9.140625" style="7"/>
  </cols>
  <sheetData>
    <row r="1" spans="1:12" s="111" customFormat="1" ht="66" customHeight="1">
      <c r="A1" s="111" t="s">
        <v>105</v>
      </c>
      <c r="B1" s="111" t="s">
        <v>106</v>
      </c>
      <c r="C1" s="112" t="s">
        <v>241</v>
      </c>
      <c r="D1" s="112" t="s">
        <v>242</v>
      </c>
      <c r="E1" s="111" t="s">
        <v>240</v>
      </c>
      <c r="F1" s="111" t="s">
        <v>104</v>
      </c>
      <c r="G1" s="111" t="s">
        <v>170</v>
      </c>
    </row>
    <row r="2" spans="1:12" s="30" customFormat="1">
      <c r="A2" t="s">
        <v>108</v>
      </c>
      <c r="B2" s="44" t="s">
        <v>208</v>
      </c>
      <c r="C2"/>
      <c r="D2">
        <v>4.18</v>
      </c>
      <c r="E2" s="7">
        <f t="shared" ref="E2:E22" si="0">IF(ISBLANK(C2),D2*1.609344,C2)</f>
        <v>6.72705792</v>
      </c>
      <c r="F2" s="7">
        <v>1</v>
      </c>
      <c r="G2" s="7">
        <v>10</v>
      </c>
      <c r="H2" s="7"/>
      <c r="I2" s="7"/>
      <c r="J2" s="7"/>
      <c r="K2" s="7"/>
      <c r="L2" s="7"/>
    </row>
    <row r="3" spans="1:12" s="30" customFormat="1">
      <c r="A3" t="s">
        <v>147</v>
      </c>
      <c r="B3" s="44" t="s">
        <v>55</v>
      </c>
      <c r="C3"/>
      <c r="D3">
        <v>3.77</v>
      </c>
      <c r="E3" s="7">
        <f t="shared" si="0"/>
        <v>6.0672268800000007</v>
      </c>
      <c r="F3" s="7">
        <v>1</v>
      </c>
      <c r="G3" s="7">
        <v>9</v>
      </c>
      <c r="H3" s="7"/>
      <c r="I3" s="7"/>
      <c r="J3" s="7"/>
      <c r="K3" s="7"/>
      <c r="L3" s="7"/>
    </row>
    <row r="4" spans="1:12" s="30" customFormat="1">
      <c r="A4" t="s">
        <v>175</v>
      </c>
      <c r="B4" s="44" t="s">
        <v>124</v>
      </c>
      <c r="C4"/>
      <c r="D4">
        <v>3.58</v>
      </c>
      <c r="E4" s="7">
        <f t="shared" si="0"/>
        <v>5.7614515200000005</v>
      </c>
      <c r="F4" s="7">
        <v>1</v>
      </c>
      <c r="G4" s="7">
        <v>8</v>
      </c>
      <c r="H4" s="7"/>
      <c r="I4" s="7"/>
      <c r="J4" s="7"/>
      <c r="K4" s="7"/>
      <c r="L4" s="7"/>
    </row>
    <row r="5" spans="1:12" s="30" customFormat="1">
      <c r="A5" t="s">
        <v>23</v>
      </c>
      <c r="B5" s="44" t="s">
        <v>116</v>
      </c>
      <c r="C5"/>
      <c r="D5">
        <v>3.44</v>
      </c>
      <c r="E5" s="7">
        <f t="shared" si="0"/>
        <v>5.5361433600000005</v>
      </c>
      <c r="F5" s="30">
        <v>1</v>
      </c>
      <c r="G5" s="30">
        <v>7</v>
      </c>
    </row>
    <row r="6" spans="1:12" s="30" customFormat="1">
      <c r="A6" t="s">
        <v>2</v>
      </c>
      <c r="B6" s="44" t="s">
        <v>182</v>
      </c>
      <c r="C6">
        <v>6.21</v>
      </c>
      <c r="D6"/>
      <c r="E6" s="7">
        <f t="shared" si="0"/>
        <v>6.21</v>
      </c>
      <c r="F6" s="7">
        <v>2</v>
      </c>
      <c r="G6" s="7">
        <v>10</v>
      </c>
      <c r="H6" s="7"/>
      <c r="I6" s="7"/>
      <c r="J6" s="7"/>
      <c r="K6" s="7"/>
      <c r="L6" s="7"/>
    </row>
    <row r="7" spans="1:12" s="30" customFormat="1">
      <c r="A7" t="s">
        <v>17</v>
      </c>
      <c r="B7" s="44" t="s">
        <v>113</v>
      </c>
      <c r="C7"/>
      <c r="D7">
        <v>3.84</v>
      </c>
      <c r="E7" s="7">
        <f t="shared" si="0"/>
        <v>6.1798809600000002</v>
      </c>
      <c r="F7" s="7">
        <v>2</v>
      </c>
      <c r="G7" s="7">
        <v>9</v>
      </c>
      <c r="H7" s="7"/>
      <c r="I7" s="7"/>
      <c r="J7" s="7"/>
      <c r="K7" s="7"/>
      <c r="L7" s="7"/>
    </row>
    <row r="8" spans="1:12" s="30" customFormat="1">
      <c r="A8" t="s">
        <v>43</v>
      </c>
      <c r="B8" s="44" t="s">
        <v>63</v>
      </c>
      <c r="C8"/>
      <c r="D8">
        <v>3.83</v>
      </c>
      <c r="E8" s="7">
        <f t="shared" si="0"/>
        <v>6.1637875200000005</v>
      </c>
      <c r="F8" s="7">
        <v>2</v>
      </c>
      <c r="G8" s="7">
        <v>8</v>
      </c>
      <c r="H8" s="7"/>
      <c r="I8" s="7"/>
      <c r="J8" s="7"/>
      <c r="K8" s="7"/>
      <c r="L8" s="7"/>
    </row>
    <row r="9" spans="1:12" s="30" customFormat="1">
      <c r="A9" t="s">
        <v>21</v>
      </c>
      <c r="B9" s="44" t="s">
        <v>179</v>
      </c>
      <c r="C9">
        <v>6.03</v>
      </c>
      <c r="D9"/>
      <c r="E9" s="7">
        <f t="shared" si="0"/>
        <v>6.03</v>
      </c>
      <c r="F9" s="7">
        <v>2</v>
      </c>
      <c r="G9" s="7">
        <v>7</v>
      </c>
      <c r="H9" s="7"/>
      <c r="I9" s="7"/>
      <c r="J9" s="7"/>
      <c r="K9" s="7"/>
      <c r="L9" s="7"/>
    </row>
    <row r="10" spans="1:12" s="30" customFormat="1">
      <c r="A10" t="s">
        <v>183</v>
      </c>
      <c r="B10" s="44" t="s">
        <v>208</v>
      </c>
      <c r="C10"/>
      <c r="D10">
        <v>3.48</v>
      </c>
      <c r="E10" s="7">
        <f t="shared" si="0"/>
        <v>5.6005171200000001</v>
      </c>
      <c r="F10" s="7">
        <v>2</v>
      </c>
      <c r="G10" s="7">
        <v>6</v>
      </c>
      <c r="H10" s="7"/>
      <c r="I10" s="7"/>
      <c r="J10" s="7"/>
      <c r="K10" s="7"/>
      <c r="L10" s="7"/>
    </row>
    <row r="11" spans="1:12" s="30" customFormat="1">
      <c r="A11" t="s">
        <v>48</v>
      </c>
      <c r="B11" s="44" t="s">
        <v>220</v>
      </c>
      <c r="C11"/>
      <c r="D11">
        <v>3.43</v>
      </c>
      <c r="E11" s="7">
        <f t="shared" si="0"/>
        <v>5.5200499200000008</v>
      </c>
      <c r="F11" s="7">
        <v>2</v>
      </c>
      <c r="G11" s="7">
        <v>5</v>
      </c>
      <c r="H11" s="7"/>
      <c r="I11" s="7"/>
      <c r="J11" s="7"/>
      <c r="K11" s="7"/>
      <c r="L11" s="7"/>
    </row>
    <row r="12" spans="1:12" s="30" customFormat="1">
      <c r="A12" t="s">
        <v>74</v>
      </c>
      <c r="B12" s="44" t="s">
        <v>5</v>
      </c>
      <c r="C12"/>
      <c r="D12">
        <v>3.36</v>
      </c>
      <c r="E12" s="7">
        <f t="shared" si="0"/>
        <v>5.4073958400000004</v>
      </c>
      <c r="F12" s="30">
        <v>2</v>
      </c>
      <c r="G12" s="30">
        <v>4</v>
      </c>
    </row>
    <row r="13" spans="1:12" s="30" customFormat="1">
      <c r="A13" t="s">
        <v>22</v>
      </c>
      <c r="B13" s="44" t="s">
        <v>55</v>
      </c>
      <c r="C13"/>
      <c r="D13">
        <v>3.07</v>
      </c>
      <c r="E13" s="7">
        <f t="shared" si="0"/>
        <v>4.9406860799999999</v>
      </c>
      <c r="F13" s="7">
        <v>3</v>
      </c>
      <c r="G13" s="7">
        <v>10</v>
      </c>
      <c r="H13" s="7"/>
      <c r="I13" s="7"/>
      <c r="J13" s="7"/>
      <c r="K13" s="7"/>
      <c r="L13" s="7"/>
    </row>
    <row r="14" spans="1:12" s="30" customFormat="1">
      <c r="A14" t="s">
        <v>110</v>
      </c>
      <c r="B14" s="44" t="s">
        <v>24</v>
      </c>
      <c r="C14"/>
      <c r="D14">
        <v>3.02</v>
      </c>
      <c r="E14" s="7">
        <f t="shared" si="0"/>
        <v>4.8602188800000006</v>
      </c>
      <c r="F14" s="7">
        <v>3</v>
      </c>
      <c r="G14" s="7">
        <v>9</v>
      </c>
      <c r="H14" s="7"/>
      <c r="I14" s="7"/>
      <c r="J14" s="7"/>
      <c r="K14" s="7"/>
      <c r="L14" s="7"/>
    </row>
    <row r="15" spans="1:12" s="30" customFormat="1">
      <c r="A15" t="s">
        <v>243</v>
      </c>
      <c r="B15" s="44" t="s">
        <v>220</v>
      </c>
      <c r="C15"/>
      <c r="D15">
        <v>3.06</v>
      </c>
      <c r="E15" s="7">
        <f t="shared" si="0"/>
        <v>4.9245926400000002</v>
      </c>
      <c r="F15" s="7">
        <v>4</v>
      </c>
      <c r="G15" s="7">
        <v>10</v>
      </c>
      <c r="H15" s="7"/>
      <c r="I15" s="7"/>
      <c r="J15" s="7"/>
      <c r="K15" s="7"/>
      <c r="L15" s="7"/>
    </row>
    <row r="16" spans="1:12" s="30" customFormat="1">
      <c r="A16" t="s">
        <v>164</v>
      </c>
      <c r="B16" s="44" t="s">
        <v>165</v>
      </c>
      <c r="C16"/>
      <c r="D16">
        <v>2.62</v>
      </c>
      <c r="E16" s="7">
        <f t="shared" si="0"/>
        <v>4.2164812800000009</v>
      </c>
      <c r="F16" s="7">
        <v>4</v>
      </c>
      <c r="G16" s="7">
        <v>9</v>
      </c>
      <c r="H16" s="7"/>
      <c r="I16" s="7"/>
      <c r="J16" s="7"/>
      <c r="K16" s="7"/>
      <c r="L16" s="7"/>
    </row>
    <row r="17" spans="1:12" s="30" customFormat="1">
      <c r="A17" t="s">
        <v>203</v>
      </c>
      <c r="B17" s="44" t="s">
        <v>204</v>
      </c>
      <c r="C17">
        <v>7</v>
      </c>
      <c r="D17"/>
      <c r="E17" s="7">
        <f t="shared" si="0"/>
        <v>7</v>
      </c>
      <c r="F17" s="30" t="s">
        <v>109</v>
      </c>
      <c r="G17" s="30">
        <v>10</v>
      </c>
    </row>
    <row r="18" spans="1:12" s="30" customFormat="1">
      <c r="A18" t="s">
        <v>64</v>
      </c>
      <c r="B18" s="44" t="s">
        <v>28</v>
      </c>
      <c r="C18"/>
      <c r="D18">
        <v>4.0999999999999996</v>
      </c>
      <c r="E18" s="7">
        <f t="shared" si="0"/>
        <v>6.5983103999999999</v>
      </c>
      <c r="F18" s="7" t="s">
        <v>109</v>
      </c>
      <c r="G18" s="7">
        <v>9</v>
      </c>
      <c r="H18" s="7"/>
      <c r="I18" s="7"/>
      <c r="J18" s="7"/>
      <c r="K18" s="7"/>
      <c r="L18" s="7"/>
    </row>
    <row r="19" spans="1:12" s="30" customFormat="1">
      <c r="A19" t="s">
        <v>54</v>
      </c>
      <c r="B19" s="44" t="s">
        <v>55</v>
      </c>
      <c r="C19"/>
      <c r="D19">
        <v>3.83</v>
      </c>
      <c r="E19" s="7">
        <f t="shared" si="0"/>
        <v>6.1637875200000005</v>
      </c>
      <c r="F19" s="7" t="s">
        <v>109</v>
      </c>
      <c r="G19" s="7">
        <v>8</v>
      </c>
      <c r="H19" s="7"/>
      <c r="I19" s="7"/>
      <c r="J19" s="7"/>
      <c r="K19" s="7"/>
      <c r="L19" s="7"/>
    </row>
    <row r="20" spans="1:12" s="30" customFormat="1">
      <c r="A20" t="s">
        <v>66</v>
      </c>
      <c r="B20" s="44" t="s">
        <v>111</v>
      </c>
      <c r="C20"/>
      <c r="D20">
        <v>3.63</v>
      </c>
      <c r="E20" s="7">
        <f t="shared" si="0"/>
        <v>5.8419187199999998</v>
      </c>
      <c r="F20" s="7" t="s">
        <v>109</v>
      </c>
      <c r="G20" s="7">
        <v>7</v>
      </c>
      <c r="H20" s="7"/>
      <c r="I20" s="7"/>
      <c r="J20" s="7"/>
      <c r="K20" s="7"/>
      <c r="L20" s="7"/>
    </row>
    <row r="21" spans="1:12" s="30" customFormat="1">
      <c r="A21" t="s">
        <v>23</v>
      </c>
      <c r="B21" s="44" t="s">
        <v>24</v>
      </c>
      <c r="C21"/>
      <c r="D21">
        <v>4.54</v>
      </c>
      <c r="E21" s="7">
        <f t="shared" si="0"/>
        <v>7.306421760000001</v>
      </c>
      <c r="F21" s="7" t="s">
        <v>107</v>
      </c>
      <c r="G21" s="7">
        <v>10</v>
      </c>
      <c r="H21" s="7"/>
      <c r="I21" s="7"/>
      <c r="J21" s="7"/>
      <c r="K21" s="7"/>
      <c r="L21" s="7"/>
    </row>
    <row r="22" spans="1:12" s="30" customFormat="1">
      <c r="A22" t="s">
        <v>4</v>
      </c>
      <c r="B22" s="44" t="s">
        <v>5</v>
      </c>
      <c r="C22">
        <v>7.07</v>
      </c>
      <c r="D22"/>
      <c r="E22" s="7">
        <f t="shared" si="0"/>
        <v>7.07</v>
      </c>
      <c r="F22" s="7" t="s">
        <v>107</v>
      </c>
      <c r="G22" s="7">
        <v>9</v>
      </c>
      <c r="H22" s="7"/>
      <c r="I22" s="7"/>
      <c r="J22" s="7"/>
      <c r="K22" s="7"/>
      <c r="L22" s="7"/>
    </row>
    <row r="23" spans="1:12" s="30" customFormat="1">
      <c r="A23"/>
      <c r="B23" s="44"/>
      <c r="C23"/>
      <c r="D23"/>
      <c r="E23" s="7"/>
      <c r="G23" s="7"/>
      <c r="H23" s="7"/>
      <c r="I23" s="7"/>
      <c r="J23" s="7"/>
      <c r="K23" s="7"/>
      <c r="L23" s="7"/>
    </row>
    <row r="24" spans="1:12" s="30" customFormat="1">
      <c r="A24"/>
      <c r="B24" s="44"/>
      <c r="C24"/>
      <c r="D24"/>
      <c r="E24" s="7"/>
      <c r="F24" s="7"/>
      <c r="G24" s="7"/>
      <c r="H24" s="7"/>
      <c r="I24" s="7"/>
      <c r="J24" s="7"/>
      <c r="K24" s="7"/>
      <c r="L24" s="7"/>
    </row>
    <row r="25" spans="1:12" s="30" customFormat="1">
      <c r="A25"/>
      <c r="B25" s="44"/>
      <c r="C25"/>
      <c r="D25"/>
      <c r="E25" s="7"/>
      <c r="F25" s="7"/>
      <c r="G25" s="7"/>
      <c r="H25" s="7"/>
      <c r="I25" s="7"/>
      <c r="J25" s="7"/>
      <c r="K25" s="7"/>
      <c r="L25" s="7"/>
    </row>
    <row r="26" spans="1:12" s="30" customFormat="1">
      <c r="A26"/>
      <c r="B26" s="44"/>
      <c r="C26"/>
      <c r="D26"/>
      <c r="E26" s="7"/>
      <c r="F26" s="7"/>
      <c r="G26" s="7"/>
      <c r="H26" s="7"/>
      <c r="I26" s="7"/>
      <c r="J26" s="7"/>
      <c r="K26" s="7"/>
      <c r="L26" s="7"/>
    </row>
    <row r="27" spans="1:12" s="30" customFormat="1">
      <c r="A27"/>
      <c r="B27" s="44"/>
      <c r="C27"/>
      <c r="D27"/>
    </row>
    <row r="28" spans="1:12" s="30" customFormat="1">
      <c r="A28" s="4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30" customFormat="1">
      <c r="A29" s="4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30" customFormat="1">
      <c r="A30" s="4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30" customFormat="1">
      <c r="A31" s="4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30" customFormat="1"/>
    <row r="33" s="30" customFormat="1"/>
    <row r="34" s="30" customFormat="1"/>
    <row r="35" s="30" customFormat="1"/>
    <row r="36" s="30" customFormat="1"/>
    <row r="37" s="30" customFormat="1"/>
    <row r="38" s="30" customFormat="1"/>
    <row r="39" s="30" customFormat="1"/>
    <row r="40" s="30" customFormat="1"/>
    <row r="41" s="30" customFormat="1"/>
    <row r="42" s="30" customFormat="1"/>
    <row r="43" s="30" customFormat="1"/>
    <row r="44" s="30" customFormat="1"/>
    <row r="45" s="30" customFormat="1"/>
    <row r="46" s="30" customFormat="1"/>
    <row r="47" s="30" customFormat="1"/>
    <row r="48" s="30" customFormat="1"/>
    <row r="49" s="30" customFormat="1"/>
    <row r="50" s="30" customFormat="1"/>
    <row r="51" s="30" customFormat="1"/>
    <row r="52" s="30" customFormat="1"/>
    <row r="53" s="30" customFormat="1"/>
    <row r="54" s="30" customFormat="1"/>
    <row r="55" s="30" customFormat="1"/>
    <row r="56" s="30" customFormat="1"/>
    <row r="57" s="30" customFormat="1"/>
    <row r="58" s="30" customFormat="1"/>
    <row r="59" s="30" customFormat="1"/>
    <row r="60" s="30" customFormat="1"/>
    <row r="61" s="30" customFormat="1"/>
    <row r="62" s="30" customFormat="1"/>
    <row r="63" s="30" customFormat="1"/>
    <row r="64" s="30" customFormat="1"/>
    <row r="65" s="30" customFormat="1"/>
    <row r="66" s="30" customFormat="1"/>
    <row r="67" s="30" customFormat="1"/>
    <row r="68" s="30" customFormat="1"/>
    <row r="69" s="30" customFormat="1"/>
    <row r="70" s="30" customFormat="1"/>
    <row r="71" s="30" customFormat="1"/>
    <row r="72" s="30" customFormat="1"/>
    <row r="73" s="30" customFormat="1"/>
    <row r="74" s="30" customFormat="1"/>
    <row r="75" s="30" customFormat="1"/>
    <row r="76" s="30" customFormat="1"/>
    <row r="77" s="30" customFormat="1"/>
    <row r="78" s="30" customFormat="1"/>
    <row r="79" s="30" customFormat="1"/>
    <row r="80" s="30" customFormat="1"/>
    <row r="81" s="30" customFormat="1"/>
    <row r="82" s="30" customFormat="1"/>
    <row r="83" s="30" customFormat="1"/>
    <row r="84" s="30" customFormat="1"/>
    <row r="85" s="30" customFormat="1"/>
    <row r="86" s="30" customFormat="1"/>
    <row r="87" s="30" customFormat="1"/>
    <row r="88" s="30" customFormat="1"/>
    <row r="89" s="30" customFormat="1"/>
    <row r="90" s="30" customFormat="1"/>
    <row r="91" s="30" customFormat="1"/>
    <row r="92" s="30" customFormat="1"/>
    <row r="93" s="30" customFormat="1"/>
    <row r="94" s="30" customFormat="1"/>
    <row r="95" s="30" customFormat="1"/>
    <row r="96" s="30" customFormat="1"/>
    <row r="97" s="30" customFormat="1"/>
    <row r="98" s="30" customFormat="1"/>
    <row r="99" s="30" customFormat="1"/>
    <row r="100" s="30" customFormat="1"/>
    <row r="101" s="30" customFormat="1"/>
    <row r="102" s="30" customFormat="1"/>
    <row r="103" s="30" customFormat="1"/>
    <row r="104" s="30" customFormat="1"/>
    <row r="105" s="30" customFormat="1"/>
    <row r="106" s="30" customFormat="1"/>
    <row r="107" s="30" customFormat="1"/>
    <row r="108" s="30" customFormat="1"/>
    <row r="109" s="30" customFormat="1"/>
    <row r="110" s="30" customFormat="1"/>
    <row r="111" s="30" customFormat="1"/>
    <row r="112" s="30" customFormat="1"/>
    <row r="113" s="30" customFormat="1"/>
    <row r="114" s="30" customFormat="1"/>
    <row r="115" s="30" customFormat="1"/>
    <row r="116" s="30" customFormat="1"/>
    <row r="117" s="30" customFormat="1"/>
    <row r="118" s="30" customFormat="1"/>
    <row r="119" s="30" customFormat="1"/>
    <row r="120" s="30" customFormat="1"/>
    <row r="121" s="30" customFormat="1"/>
    <row r="122" s="30" customFormat="1"/>
    <row r="123" s="30" customFormat="1"/>
    <row r="124" s="30" customFormat="1"/>
    <row r="125" s="30" customFormat="1"/>
    <row r="126" s="30" customFormat="1"/>
    <row r="127" s="30" customFormat="1"/>
    <row r="128" s="30" customFormat="1"/>
    <row r="129" s="30" customFormat="1"/>
    <row r="130" s="30" customFormat="1"/>
    <row r="131" s="30" customFormat="1"/>
    <row r="132" s="30" customFormat="1"/>
    <row r="133" s="30" customFormat="1"/>
    <row r="134" s="30" customFormat="1"/>
    <row r="135" s="30" customFormat="1"/>
    <row r="136" s="30" customFormat="1"/>
    <row r="137" s="30" customFormat="1"/>
    <row r="138" s="30" customFormat="1"/>
    <row r="139" s="30" customFormat="1"/>
    <row r="140" s="30" customFormat="1"/>
    <row r="141" s="30" customFormat="1"/>
    <row r="142" s="30" customFormat="1"/>
    <row r="143" s="30" customFormat="1"/>
    <row r="144" s="30" customFormat="1"/>
    <row r="145" s="30" customFormat="1"/>
    <row r="146" s="30" customFormat="1"/>
    <row r="147" s="30" customFormat="1"/>
    <row r="148" s="30" customFormat="1"/>
    <row r="149" s="30" customFormat="1"/>
    <row r="150" s="30" customFormat="1"/>
    <row r="151" s="30" customFormat="1"/>
    <row r="152" s="30" customFormat="1"/>
    <row r="153" s="30" customFormat="1"/>
    <row r="154" s="30" customFormat="1"/>
    <row r="155" s="30" customFormat="1"/>
    <row r="156" s="30" customFormat="1"/>
    <row r="157" s="30" customFormat="1"/>
    <row r="158" s="30" customFormat="1"/>
    <row r="159" s="30" customFormat="1"/>
    <row r="160" s="30" customFormat="1"/>
    <row r="161" s="30" customFormat="1"/>
    <row r="162" s="30" customFormat="1"/>
    <row r="163" s="30" customFormat="1"/>
    <row r="164" s="30" customFormat="1"/>
    <row r="165" s="30" customFormat="1"/>
    <row r="166" s="30" customFormat="1"/>
    <row r="167" s="30" customFormat="1"/>
    <row r="168" s="30" customFormat="1"/>
    <row r="169" s="30" customFormat="1"/>
    <row r="170" s="30" customFormat="1"/>
    <row r="171" s="30" customFormat="1"/>
    <row r="172" s="30" customFormat="1"/>
    <row r="173" s="30" customFormat="1"/>
    <row r="174" s="30" customFormat="1"/>
    <row r="175" s="30" customFormat="1"/>
    <row r="176" s="30" customFormat="1"/>
    <row r="177" s="30" customFormat="1"/>
    <row r="178" s="30" customFormat="1"/>
    <row r="179" s="30" customFormat="1"/>
    <row r="180" s="30" customFormat="1"/>
    <row r="181" s="30" customFormat="1"/>
    <row r="182" s="30" customFormat="1"/>
    <row r="183" s="30" customFormat="1"/>
    <row r="184" s="30" customFormat="1"/>
    <row r="185" s="30" customFormat="1"/>
    <row r="186" s="30" customFormat="1"/>
    <row r="187" s="30" customFormat="1"/>
    <row r="188" s="30" customFormat="1"/>
    <row r="189" s="30" customFormat="1"/>
    <row r="190" s="30" customFormat="1"/>
    <row r="191" s="30" customFormat="1"/>
    <row r="192" s="30" customFormat="1"/>
    <row r="193" s="30" customFormat="1"/>
    <row r="194" s="30" customFormat="1"/>
    <row r="195" s="30" customFormat="1"/>
    <row r="196" s="30" customFormat="1"/>
    <row r="197" s="30" customFormat="1"/>
    <row r="198" s="30" customFormat="1"/>
    <row r="199" s="30" customFormat="1"/>
    <row r="200" s="30" customFormat="1"/>
    <row r="201" s="30" customFormat="1"/>
    <row r="202" s="30" customFormat="1"/>
    <row r="203" s="30" customFormat="1"/>
    <row r="204" s="30" customFormat="1"/>
    <row r="205" s="30" customFormat="1"/>
    <row r="206" s="30" customFormat="1"/>
    <row r="207" s="30" customFormat="1"/>
    <row r="208" s="30" customFormat="1"/>
    <row r="209" s="30" customFormat="1"/>
    <row r="210" s="30" customFormat="1"/>
    <row r="211" s="30" customFormat="1"/>
    <row r="212" s="30" customFormat="1"/>
    <row r="213" s="30" customFormat="1"/>
    <row r="214" s="30" customFormat="1"/>
    <row r="215" s="30" customFormat="1"/>
    <row r="216" s="30" customFormat="1"/>
    <row r="217" s="30" customFormat="1"/>
    <row r="218" s="30" customFormat="1"/>
    <row r="219" s="30" customFormat="1"/>
    <row r="220" s="30" customFormat="1"/>
    <row r="221" s="30" customFormat="1"/>
    <row r="222" s="30" customFormat="1"/>
    <row r="223" s="30" customFormat="1"/>
    <row r="224" s="30" customFormat="1"/>
    <row r="225" s="30" customFormat="1"/>
    <row r="226" s="30" customFormat="1"/>
    <row r="227" s="30" customFormat="1"/>
    <row r="228" s="30" customFormat="1"/>
    <row r="229" s="30" customFormat="1"/>
    <row r="230" s="30" customFormat="1"/>
    <row r="231" s="30" customFormat="1"/>
    <row r="232" s="30" customFormat="1"/>
    <row r="233" s="30" customFormat="1"/>
    <row r="234" s="30" customFormat="1"/>
    <row r="235" s="30" customFormat="1"/>
    <row r="236" s="30" customFormat="1"/>
    <row r="237" s="30" customFormat="1"/>
    <row r="238" s="30" customFormat="1"/>
    <row r="239" s="30" customFormat="1"/>
    <row r="240" s="30" customFormat="1"/>
    <row r="241" s="30" customFormat="1"/>
    <row r="242" s="30" customFormat="1"/>
    <row r="243" s="30" customFormat="1"/>
    <row r="244" s="30" customFormat="1"/>
    <row r="245" s="30" customFormat="1"/>
    <row r="246" s="30" customFormat="1"/>
    <row r="247" s="30" customFormat="1"/>
  </sheetData>
  <sortState ref="A2:L249">
    <sortCondition ref="F2:F249"/>
    <sortCondition descending="1" ref="E2:E249"/>
    <sortCondition ref="B2:B249"/>
    <sortCondition ref="A2:A249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4"/>
  <sheetViews>
    <sheetView topLeftCell="A25" workbookViewId="0">
      <selection activeCell="F41" sqref="F41"/>
    </sheetView>
  </sheetViews>
  <sheetFormatPr defaultRowHeight="15"/>
  <cols>
    <col min="2" max="2" width="18.140625" customWidth="1"/>
  </cols>
  <sheetData>
    <row r="1" spans="1:9" ht="18.75" customHeight="1">
      <c r="A1" t="s">
        <v>596</v>
      </c>
      <c r="B1" t="s">
        <v>597</v>
      </c>
      <c r="C1" t="s">
        <v>598</v>
      </c>
      <c r="D1" t="s">
        <v>599</v>
      </c>
      <c r="E1" t="s">
        <v>600</v>
      </c>
      <c r="F1" t="s">
        <v>601</v>
      </c>
      <c r="G1" t="s">
        <v>602</v>
      </c>
      <c r="H1" t="s">
        <v>603</v>
      </c>
      <c r="I1" t="s">
        <v>604</v>
      </c>
    </row>
    <row r="2" spans="1:9" ht="18.75" customHeight="1">
      <c r="A2">
        <v>10</v>
      </c>
      <c r="B2" t="s">
        <v>263</v>
      </c>
      <c r="C2" t="s">
        <v>245</v>
      </c>
      <c r="D2" t="s">
        <v>256</v>
      </c>
      <c r="E2" t="s">
        <v>253</v>
      </c>
      <c r="F2">
        <v>0.83888888888888891</v>
      </c>
      <c r="G2" t="s">
        <v>605</v>
      </c>
      <c r="H2">
        <v>1</v>
      </c>
      <c r="I2">
        <v>10</v>
      </c>
    </row>
    <row r="3" spans="1:9" ht="15" customHeight="1">
      <c r="A3">
        <v>19</v>
      </c>
      <c r="B3" t="s">
        <v>280</v>
      </c>
      <c r="C3" t="s">
        <v>245</v>
      </c>
      <c r="D3" t="s">
        <v>271</v>
      </c>
      <c r="E3" t="s">
        <v>253</v>
      </c>
      <c r="F3">
        <v>0.85902777777777783</v>
      </c>
      <c r="G3" t="s">
        <v>605</v>
      </c>
      <c r="H3">
        <v>1</v>
      </c>
      <c r="I3">
        <v>9</v>
      </c>
    </row>
    <row r="4" spans="1:9" ht="18.75" customHeight="1">
      <c r="A4">
        <v>26</v>
      </c>
      <c r="B4" t="s">
        <v>291</v>
      </c>
      <c r="C4" t="s">
        <v>245</v>
      </c>
      <c r="D4" t="s">
        <v>292</v>
      </c>
      <c r="E4" t="s">
        <v>253</v>
      </c>
      <c r="F4">
        <v>0.8965277777777777</v>
      </c>
      <c r="G4" t="s">
        <v>605</v>
      </c>
      <c r="H4">
        <v>1</v>
      </c>
      <c r="I4">
        <v>8</v>
      </c>
    </row>
    <row r="5" spans="1:9" ht="15" customHeight="1">
      <c r="A5">
        <v>36</v>
      </c>
      <c r="B5" t="s">
        <v>304</v>
      </c>
      <c r="C5" t="s">
        <v>245</v>
      </c>
      <c r="D5" t="s">
        <v>287</v>
      </c>
      <c r="E5" t="s">
        <v>253</v>
      </c>
      <c r="F5">
        <v>0.9458333333333333</v>
      </c>
      <c r="G5" t="s">
        <v>605</v>
      </c>
      <c r="H5">
        <v>1</v>
      </c>
      <c r="I5">
        <v>7</v>
      </c>
    </row>
    <row r="6" spans="1:9" ht="18.75" customHeight="1">
      <c r="A6">
        <v>44</v>
      </c>
      <c r="B6" t="s">
        <v>314</v>
      </c>
      <c r="C6" t="s">
        <v>245</v>
      </c>
      <c r="D6" t="s">
        <v>268</v>
      </c>
      <c r="E6" t="s">
        <v>253</v>
      </c>
      <c r="F6">
        <v>0.9590277777777777</v>
      </c>
      <c r="G6" t="s">
        <v>605</v>
      </c>
      <c r="H6">
        <v>1</v>
      </c>
      <c r="I6">
        <v>6</v>
      </c>
    </row>
    <row r="7" spans="1:9" ht="15" customHeight="1">
      <c r="A7">
        <v>70</v>
      </c>
      <c r="B7" t="s">
        <v>342</v>
      </c>
      <c r="C7" t="s">
        <v>245</v>
      </c>
      <c r="D7" t="s">
        <v>292</v>
      </c>
      <c r="E7" t="s">
        <v>253</v>
      </c>
      <c r="F7">
        <v>1.0340277777777778</v>
      </c>
      <c r="G7" t="s">
        <v>605</v>
      </c>
      <c r="H7">
        <v>1</v>
      </c>
      <c r="I7">
        <v>5</v>
      </c>
    </row>
    <row r="8" spans="1:9" ht="18.75" customHeight="1">
      <c r="A8">
        <v>74</v>
      </c>
      <c r="B8" t="s">
        <v>347</v>
      </c>
      <c r="C8" t="s">
        <v>245</v>
      </c>
      <c r="D8" t="s">
        <v>271</v>
      </c>
      <c r="F8">
        <v>1.0374999999999999</v>
      </c>
      <c r="G8" t="s">
        <v>605</v>
      </c>
      <c r="H8">
        <v>1</v>
      </c>
      <c r="I8">
        <v>4</v>
      </c>
    </row>
    <row r="9" spans="1:9" ht="15" customHeight="1">
      <c r="A9">
        <v>84</v>
      </c>
      <c r="B9" t="s">
        <v>359</v>
      </c>
      <c r="C9" t="s">
        <v>245</v>
      </c>
      <c r="D9" t="s">
        <v>271</v>
      </c>
      <c r="E9" t="s">
        <v>253</v>
      </c>
      <c r="F9">
        <v>1.0694444444444444</v>
      </c>
      <c r="G9" t="s">
        <v>605</v>
      </c>
      <c r="H9">
        <v>1</v>
      </c>
      <c r="I9">
        <v>3</v>
      </c>
    </row>
    <row r="10" spans="1:9" ht="18.75" customHeight="1">
      <c r="A10">
        <v>86</v>
      </c>
      <c r="B10" t="s">
        <v>361</v>
      </c>
      <c r="C10" t="s">
        <v>245</v>
      </c>
      <c r="D10" t="s">
        <v>287</v>
      </c>
      <c r="E10" t="s">
        <v>253</v>
      </c>
      <c r="F10">
        <v>1.0763888888888888</v>
      </c>
      <c r="G10" t="s">
        <v>605</v>
      </c>
      <c r="H10">
        <v>1</v>
      </c>
      <c r="I10">
        <v>2</v>
      </c>
    </row>
    <row r="11" spans="1:9" ht="15" customHeight="1">
      <c r="A11">
        <v>100</v>
      </c>
      <c r="B11" t="s">
        <v>378</v>
      </c>
      <c r="C11" t="s">
        <v>245</v>
      </c>
      <c r="D11" t="s">
        <v>271</v>
      </c>
      <c r="E11" t="s">
        <v>253</v>
      </c>
      <c r="F11">
        <v>1.1104166666666666</v>
      </c>
      <c r="G11" t="s">
        <v>605</v>
      </c>
      <c r="H11">
        <v>1</v>
      </c>
      <c r="I11">
        <v>1</v>
      </c>
    </row>
    <row r="12" spans="1:9" ht="18.75" customHeight="1">
      <c r="A12">
        <v>155</v>
      </c>
      <c r="B12" t="s">
        <v>440</v>
      </c>
      <c r="C12" t="s">
        <v>245</v>
      </c>
      <c r="D12" t="s">
        <v>287</v>
      </c>
      <c r="E12" t="s">
        <v>253</v>
      </c>
      <c r="F12">
        <v>1.2513888888888889</v>
      </c>
      <c r="G12" t="s">
        <v>605</v>
      </c>
      <c r="H12">
        <v>1</v>
      </c>
      <c r="I12">
        <v>1</v>
      </c>
    </row>
    <row r="13" spans="1:9" ht="15" customHeight="1">
      <c r="A13">
        <v>40</v>
      </c>
      <c r="B13" t="s">
        <v>309</v>
      </c>
      <c r="C13" t="s">
        <v>245</v>
      </c>
      <c r="D13" t="s">
        <v>285</v>
      </c>
      <c r="E13" t="s">
        <v>253</v>
      </c>
      <c r="F13">
        <v>0.95208333333333339</v>
      </c>
      <c r="G13" t="s">
        <v>605</v>
      </c>
      <c r="H13">
        <v>2</v>
      </c>
      <c r="I13">
        <v>10</v>
      </c>
    </row>
    <row r="14" spans="1:9" ht="18.75" customHeight="1">
      <c r="A14">
        <v>49</v>
      </c>
      <c r="B14" t="s">
        <v>320</v>
      </c>
      <c r="C14" t="s">
        <v>245</v>
      </c>
      <c r="D14" t="s">
        <v>271</v>
      </c>
      <c r="E14" t="s">
        <v>253</v>
      </c>
      <c r="F14">
        <v>0.97430555555555554</v>
      </c>
      <c r="G14" t="s">
        <v>605</v>
      </c>
      <c r="H14">
        <v>2</v>
      </c>
      <c r="I14">
        <v>9</v>
      </c>
    </row>
    <row r="15" spans="1:9" ht="15" customHeight="1">
      <c r="A15">
        <v>51</v>
      </c>
      <c r="B15" t="s">
        <v>322</v>
      </c>
      <c r="C15" t="s">
        <v>245</v>
      </c>
      <c r="D15" t="s">
        <v>287</v>
      </c>
      <c r="E15" t="s">
        <v>253</v>
      </c>
      <c r="F15">
        <v>0.99583333333333324</v>
      </c>
      <c r="G15" t="s">
        <v>605</v>
      </c>
      <c r="H15">
        <v>2</v>
      </c>
      <c r="I15">
        <v>8</v>
      </c>
    </row>
    <row r="16" spans="1:9" ht="18.75" customHeight="1">
      <c r="A16">
        <v>73</v>
      </c>
      <c r="B16" t="s">
        <v>346</v>
      </c>
      <c r="C16" t="s">
        <v>245</v>
      </c>
      <c r="D16" t="s">
        <v>285</v>
      </c>
      <c r="E16" t="s">
        <v>253</v>
      </c>
      <c r="F16">
        <v>1.0361111111111112</v>
      </c>
      <c r="G16" t="s">
        <v>605</v>
      </c>
      <c r="H16">
        <v>2</v>
      </c>
      <c r="I16">
        <v>7</v>
      </c>
    </row>
    <row r="17" spans="1:9" ht="15" customHeight="1">
      <c r="A17">
        <v>77</v>
      </c>
      <c r="B17" t="s">
        <v>352</v>
      </c>
      <c r="C17" t="s">
        <v>245</v>
      </c>
      <c r="D17" t="s">
        <v>285</v>
      </c>
      <c r="E17" t="s">
        <v>253</v>
      </c>
      <c r="F17">
        <v>1.0444444444444445</v>
      </c>
      <c r="G17" t="s">
        <v>605</v>
      </c>
      <c r="H17">
        <v>2</v>
      </c>
      <c r="I17">
        <v>6</v>
      </c>
    </row>
    <row r="18" spans="1:9" ht="18.75" customHeight="1">
      <c r="A18">
        <v>81</v>
      </c>
      <c r="B18" t="s">
        <v>356</v>
      </c>
      <c r="C18" t="s">
        <v>265</v>
      </c>
      <c r="D18" t="s">
        <v>351</v>
      </c>
      <c r="E18" t="s">
        <v>253</v>
      </c>
      <c r="F18">
        <v>1.0625</v>
      </c>
      <c r="G18" t="s">
        <v>605</v>
      </c>
      <c r="H18">
        <v>2</v>
      </c>
      <c r="I18">
        <v>5</v>
      </c>
    </row>
    <row r="19" spans="1:9" ht="15" customHeight="1">
      <c r="A19">
        <v>83</v>
      </c>
      <c r="B19" t="s">
        <v>358</v>
      </c>
      <c r="C19" t="s">
        <v>265</v>
      </c>
      <c r="D19" t="s">
        <v>318</v>
      </c>
      <c r="E19" t="s">
        <v>253</v>
      </c>
      <c r="F19">
        <v>1.0680555555555555</v>
      </c>
      <c r="G19" t="s">
        <v>605</v>
      </c>
      <c r="H19">
        <v>2</v>
      </c>
      <c r="I19">
        <v>4</v>
      </c>
    </row>
    <row r="20" spans="1:9" ht="18.75" customHeight="1">
      <c r="A20">
        <v>115</v>
      </c>
      <c r="B20" t="s">
        <v>395</v>
      </c>
      <c r="C20" t="s">
        <v>245</v>
      </c>
      <c r="D20" t="s">
        <v>287</v>
      </c>
      <c r="E20" t="s">
        <v>253</v>
      </c>
      <c r="F20">
        <v>1.1340277777777776</v>
      </c>
      <c r="G20" t="s">
        <v>605</v>
      </c>
      <c r="H20">
        <v>2</v>
      </c>
      <c r="I20">
        <v>3</v>
      </c>
    </row>
    <row r="21" spans="1:9" ht="15" customHeight="1">
      <c r="A21">
        <v>150</v>
      </c>
      <c r="B21" t="s">
        <v>433</v>
      </c>
      <c r="C21" t="s">
        <v>245</v>
      </c>
      <c r="D21" t="s">
        <v>292</v>
      </c>
      <c r="E21" t="s">
        <v>253</v>
      </c>
      <c r="F21">
        <v>1.2340277777777777</v>
      </c>
      <c r="G21" t="s">
        <v>605</v>
      </c>
      <c r="H21">
        <v>2</v>
      </c>
      <c r="I21">
        <v>2</v>
      </c>
    </row>
    <row r="22" spans="1:9" ht="18.75" customHeight="1">
      <c r="A22">
        <v>87</v>
      </c>
      <c r="B22" t="s">
        <v>362</v>
      </c>
      <c r="C22" t="s">
        <v>245</v>
      </c>
      <c r="D22" t="s">
        <v>268</v>
      </c>
      <c r="E22" t="s">
        <v>253</v>
      </c>
      <c r="F22">
        <v>1.0777777777777777</v>
      </c>
      <c r="G22" t="s">
        <v>605</v>
      </c>
      <c r="H22">
        <v>3</v>
      </c>
      <c r="I22">
        <v>10</v>
      </c>
    </row>
    <row r="23" spans="1:9" ht="15" customHeight="1">
      <c r="A23">
        <v>122</v>
      </c>
      <c r="B23" t="s">
        <v>403</v>
      </c>
      <c r="C23" t="s">
        <v>265</v>
      </c>
      <c r="D23" t="s">
        <v>368</v>
      </c>
      <c r="E23" t="s">
        <v>253</v>
      </c>
      <c r="F23">
        <v>1.1645833333333333</v>
      </c>
      <c r="G23" t="s">
        <v>605</v>
      </c>
      <c r="H23">
        <v>3</v>
      </c>
      <c r="I23">
        <v>9</v>
      </c>
    </row>
    <row r="24" spans="1:9" ht="18.75" customHeight="1">
      <c r="A24">
        <v>129</v>
      </c>
      <c r="B24" t="s">
        <v>410</v>
      </c>
      <c r="C24" t="s">
        <v>245</v>
      </c>
      <c r="D24" t="s">
        <v>287</v>
      </c>
      <c r="E24" t="s">
        <v>253</v>
      </c>
      <c r="F24">
        <v>1.1770833333333333</v>
      </c>
      <c r="G24" t="s">
        <v>605</v>
      </c>
      <c r="H24">
        <v>3</v>
      </c>
      <c r="I24">
        <v>8</v>
      </c>
    </row>
    <row r="25" spans="1:9" ht="15" customHeight="1">
      <c r="A25">
        <v>154</v>
      </c>
      <c r="B25" t="s">
        <v>439</v>
      </c>
      <c r="C25" t="s">
        <v>265</v>
      </c>
      <c r="D25" t="s">
        <v>351</v>
      </c>
      <c r="E25" t="s">
        <v>253</v>
      </c>
      <c r="F25">
        <v>1.2493055555555557</v>
      </c>
      <c r="G25" t="s">
        <v>605</v>
      </c>
      <c r="H25">
        <v>3</v>
      </c>
      <c r="I25">
        <v>7</v>
      </c>
    </row>
    <row r="26" spans="1:9" ht="18.75" customHeight="1">
      <c r="A26">
        <v>156</v>
      </c>
      <c r="B26" t="s">
        <v>441</v>
      </c>
      <c r="C26" t="s">
        <v>265</v>
      </c>
      <c r="D26" t="s">
        <v>351</v>
      </c>
      <c r="E26" t="s">
        <v>253</v>
      </c>
      <c r="F26">
        <v>1.2534722222222221</v>
      </c>
      <c r="G26" t="s">
        <v>605</v>
      </c>
      <c r="H26">
        <v>3</v>
      </c>
      <c r="I26">
        <v>6</v>
      </c>
    </row>
    <row r="27" spans="1:9" ht="15" customHeight="1">
      <c r="A27">
        <v>164</v>
      </c>
      <c r="B27" t="s">
        <v>451</v>
      </c>
      <c r="C27" t="s">
        <v>245</v>
      </c>
      <c r="D27" t="s">
        <v>287</v>
      </c>
      <c r="E27" t="s">
        <v>253</v>
      </c>
      <c r="F27">
        <v>1.2826388888888889</v>
      </c>
      <c r="G27" t="s">
        <v>605</v>
      </c>
      <c r="H27">
        <v>3</v>
      </c>
      <c r="I27">
        <v>5</v>
      </c>
    </row>
    <row r="28" spans="1:9" ht="18.75" customHeight="1">
      <c r="A28">
        <v>176</v>
      </c>
      <c r="B28" t="s">
        <v>465</v>
      </c>
      <c r="C28" t="s">
        <v>265</v>
      </c>
      <c r="D28" t="s">
        <v>318</v>
      </c>
      <c r="E28" t="s">
        <v>253</v>
      </c>
      <c r="F28">
        <v>1.3284722222222223</v>
      </c>
      <c r="G28" t="s">
        <v>605</v>
      </c>
      <c r="H28">
        <v>3</v>
      </c>
      <c r="I28">
        <v>4</v>
      </c>
    </row>
    <row r="29" spans="1:9" ht="15" customHeight="1">
      <c r="A29">
        <v>130</v>
      </c>
      <c r="B29" t="s">
        <v>411</v>
      </c>
      <c r="C29" t="s">
        <v>265</v>
      </c>
      <c r="D29" t="s">
        <v>370</v>
      </c>
      <c r="E29" t="s">
        <v>253</v>
      </c>
      <c r="F29">
        <v>1.1819444444444445</v>
      </c>
      <c r="G29" t="s">
        <v>605</v>
      </c>
      <c r="H29">
        <v>4</v>
      </c>
      <c r="I29">
        <v>10</v>
      </c>
    </row>
    <row r="30" spans="1:9" ht="18.75" customHeight="1">
      <c r="A30">
        <v>159</v>
      </c>
      <c r="B30" t="s">
        <v>446</v>
      </c>
      <c r="C30" t="s">
        <v>245</v>
      </c>
      <c r="D30" t="s">
        <v>307</v>
      </c>
      <c r="E30" t="s">
        <v>253</v>
      </c>
      <c r="F30">
        <v>1.2618055555555556</v>
      </c>
      <c r="G30" t="s">
        <v>605</v>
      </c>
      <c r="H30">
        <v>4</v>
      </c>
      <c r="I30">
        <v>9</v>
      </c>
    </row>
    <row r="31" spans="1:9" ht="15" customHeight="1">
      <c r="A31">
        <v>177</v>
      </c>
      <c r="B31" t="s">
        <v>466</v>
      </c>
      <c r="C31" t="s">
        <v>265</v>
      </c>
      <c r="D31" t="s">
        <v>278</v>
      </c>
      <c r="E31" t="s">
        <v>253</v>
      </c>
      <c r="F31">
        <v>1.3284722222222223</v>
      </c>
      <c r="G31" t="s">
        <v>605</v>
      </c>
      <c r="H31">
        <v>4</v>
      </c>
      <c r="I31">
        <v>8</v>
      </c>
    </row>
    <row r="32" spans="1:9" ht="18.75" customHeight="1">
      <c r="A32">
        <v>184</v>
      </c>
      <c r="B32" t="s">
        <v>475</v>
      </c>
      <c r="C32" t="s">
        <v>265</v>
      </c>
      <c r="D32" t="s">
        <v>278</v>
      </c>
      <c r="E32" t="s">
        <v>253</v>
      </c>
      <c r="F32">
        <v>1.3472222222222223</v>
      </c>
      <c r="G32" t="s">
        <v>605</v>
      </c>
      <c r="H32">
        <v>4</v>
      </c>
      <c r="I32">
        <v>7</v>
      </c>
    </row>
    <row r="33" spans="1:9" ht="15" customHeight="1">
      <c r="A33">
        <v>214</v>
      </c>
      <c r="B33" t="s">
        <v>510</v>
      </c>
      <c r="C33" t="s">
        <v>265</v>
      </c>
      <c r="D33" t="s">
        <v>351</v>
      </c>
      <c r="E33" t="s">
        <v>253</v>
      </c>
      <c r="F33">
        <v>1.4048611111111111</v>
      </c>
      <c r="G33" t="s">
        <v>605</v>
      </c>
      <c r="H33">
        <v>4</v>
      </c>
      <c r="I33">
        <v>6</v>
      </c>
    </row>
    <row r="34" spans="1:9" ht="18.75" customHeight="1">
      <c r="A34">
        <v>228</v>
      </c>
      <c r="B34" t="s">
        <v>524</v>
      </c>
      <c r="C34" t="s">
        <v>245</v>
      </c>
      <c r="D34" t="s">
        <v>307</v>
      </c>
      <c r="E34" t="s">
        <v>253</v>
      </c>
      <c r="F34">
        <v>1.4479166666666667</v>
      </c>
      <c r="G34" t="s">
        <v>605</v>
      </c>
      <c r="H34">
        <v>4</v>
      </c>
      <c r="I34">
        <v>5</v>
      </c>
    </row>
    <row r="35" spans="1:9" ht="15" customHeight="1">
      <c r="A35">
        <v>254</v>
      </c>
      <c r="B35" t="s">
        <v>557</v>
      </c>
      <c r="C35" t="s">
        <v>245</v>
      </c>
      <c r="D35" t="s">
        <v>287</v>
      </c>
      <c r="E35" t="s">
        <v>253</v>
      </c>
      <c r="F35">
        <v>1.5701388888888888</v>
      </c>
      <c r="G35" t="s">
        <v>605</v>
      </c>
      <c r="H35">
        <v>4</v>
      </c>
      <c r="I35">
        <v>4</v>
      </c>
    </row>
    <row r="36" spans="1:9" ht="18.75" customHeight="1">
      <c r="A36">
        <v>270</v>
      </c>
      <c r="B36" t="s">
        <v>575</v>
      </c>
      <c r="C36" t="s">
        <v>265</v>
      </c>
      <c r="D36" t="s">
        <v>318</v>
      </c>
      <c r="E36" t="s">
        <v>253</v>
      </c>
      <c r="F36">
        <v>1.8215277777777779</v>
      </c>
      <c r="G36" t="s">
        <v>605</v>
      </c>
      <c r="H36">
        <v>4</v>
      </c>
      <c r="I36">
        <v>3</v>
      </c>
    </row>
    <row r="37" spans="1:9" ht="15" customHeight="1">
      <c r="A37">
        <v>277</v>
      </c>
      <c r="B37" t="s">
        <v>583</v>
      </c>
      <c r="C37" t="s">
        <v>265</v>
      </c>
      <c r="D37" t="s">
        <v>318</v>
      </c>
      <c r="E37" t="s">
        <v>253</v>
      </c>
      <c r="F37">
        <v>1.9006944444444445</v>
      </c>
      <c r="G37" t="s">
        <v>605</v>
      </c>
      <c r="H37">
        <v>4</v>
      </c>
      <c r="I37">
        <v>2</v>
      </c>
    </row>
    <row r="38" spans="1:9" ht="18.75" customHeight="1">
      <c r="A38">
        <v>279</v>
      </c>
      <c r="B38" t="s">
        <v>585</v>
      </c>
      <c r="C38" t="s">
        <v>265</v>
      </c>
      <c r="D38" t="s">
        <v>370</v>
      </c>
      <c r="E38" t="s">
        <v>253</v>
      </c>
      <c r="F38">
        <v>1.9013888888888888</v>
      </c>
      <c r="G38" t="s">
        <v>605</v>
      </c>
      <c r="H38">
        <v>4</v>
      </c>
      <c r="I38">
        <v>1</v>
      </c>
    </row>
    <row r="39" spans="1:9" ht="15" customHeight="1">
      <c r="A39">
        <v>9</v>
      </c>
      <c r="B39" t="s">
        <v>262</v>
      </c>
      <c r="C39" t="s">
        <v>245</v>
      </c>
      <c r="D39" t="s">
        <v>256</v>
      </c>
      <c r="E39" t="s">
        <v>253</v>
      </c>
      <c r="F39">
        <v>0.83333333333333337</v>
      </c>
      <c r="G39" t="s">
        <v>605</v>
      </c>
      <c r="H39" t="s">
        <v>169</v>
      </c>
    </row>
    <row r="40" spans="1:9" ht="18.75" customHeight="1">
      <c r="A40">
        <v>195</v>
      </c>
      <c r="B40" t="s">
        <v>491</v>
      </c>
      <c r="C40" t="s">
        <v>265</v>
      </c>
      <c r="D40" t="s">
        <v>330</v>
      </c>
      <c r="E40" t="s">
        <v>253</v>
      </c>
      <c r="F40">
        <v>1.3701388888888888</v>
      </c>
      <c r="G40" t="s">
        <v>605</v>
      </c>
      <c r="H40" t="s">
        <v>169</v>
      </c>
    </row>
    <row r="41" spans="1:9" ht="15" customHeight="1">
      <c r="A41">
        <v>278</v>
      </c>
      <c r="B41" t="s">
        <v>584</v>
      </c>
      <c r="C41" t="s">
        <v>265</v>
      </c>
      <c r="D41" t="s">
        <v>370</v>
      </c>
      <c r="E41" t="s">
        <v>253</v>
      </c>
      <c r="F41">
        <v>1.9013888888888888</v>
      </c>
      <c r="G41" t="s">
        <v>605</v>
      </c>
      <c r="H41">
        <v>4</v>
      </c>
      <c r="I41">
        <v>1</v>
      </c>
    </row>
    <row r="42" spans="1:9" ht="18.75" customHeight="1">
      <c r="A42">
        <v>288</v>
      </c>
      <c r="B42" t="s">
        <v>594</v>
      </c>
      <c r="C42" t="s">
        <v>265</v>
      </c>
      <c r="D42" t="s">
        <v>318</v>
      </c>
      <c r="E42" t="s">
        <v>253</v>
      </c>
      <c r="F42">
        <v>4.3090277777777776E-2</v>
      </c>
      <c r="G42" t="s">
        <v>605</v>
      </c>
      <c r="H42" t="s">
        <v>169</v>
      </c>
    </row>
    <row r="43" spans="1:9" ht="15" customHeight="1">
      <c r="A43">
        <v>11</v>
      </c>
      <c r="B43" t="s">
        <v>264</v>
      </c>
      <c r="C43" t="s">
        <v>265</v>
      </c>
      <c r="D43" t="s">
        <v>266</v>
      </c>
      <c r="E43" t="s">
        <v>253</v>
      </c>
      <c r="F43">
        <v>0.84375</v>
      </c>
      <c r="G43" t="s">
        <v>605</v>
      </c>
      <c r="H43" t="s">
        <v>109</v>
      </c>
      <c r="I43">
        <v>10</v>
      </c>
    </row>
    <row r="44" spans="1:9" ht="18.75" customHeight="1">
      <c r="A44">
        <v>17</v>
      </c>
      <c r="B44" t="s">
        <v>277</v>
      </c>
      <c r="C44" t="s">
        <v>265</v>
      </c>
      <c r="D44" t="s">
        <v>278</v>
      </c>
      <c r="E44" t="s">
        <v>253</v>
      </c>
      <c r="F44">
        <v>0.85625000000000007</v>
      </c>
      <c r="G44" t="s">
        <v>605</v>
      </c>
      <c r="H44" t="s">
        <v>109</v>
      </c>
      <c r="I44">
        <v>9</v>
      </c>
    </row>
    <row r="45" spans="1:9" ht="15" customHeight="1">
      <c r="A45">
        <v>47</v>
      </c>
      <c r="B45" t="s">
        <v>317</v>
      </c>
      <c r="C45" t="s">
        <v>265</v>
      </c>
      <c r="D45" t="s">
        <v>318</v>
      </c>
      <c r="E45" t="s">
        <v>253</v>
      </c>
      <c r="F45">
        <v>0.96944444444444444</v>
      </c>
      <c r="G45" t="s">
        <v>605</v>
      </c>
      <c r="H45" t="s">
        <v>109</v>
      </c>
      <c r="I45">
        <v>8</v>
      </c>
    </row>
    <row r="46" spans="1:9" ht="18.75" customHeight="1">
      <c r="A46">
        <v>58</v>
      </c>
      <c r="B46" t="s">
        <v>329</v>
      </c>
      <c r="C46" t="s">
        <v>265</v>
      </c>
      <c r="D46" t="s">
        <v>330</v>
      </c>
      <c r="E46" t="s">
        <v>253</v>
      </c>
      <c r="F46">
        <v>1.0111111111111111</v>
      </c>
      <c r="G46" t="s">
        <v>605</v>
      </c>
      <c r="H46" t="s">
        <v>109</v>
      </c>
      <c r="I46">
        <v>7</v>
      </c>
    </row>
    <row r="47" spans="1:9" ht="15" customHeight="1">
      <c r="A47">
        <v>4</v>
      </c>
      <c r="B47" t="s">
        <v>252</v>
      </c>
      <c r="C47" t="s">
        <v>245</v>
      </c>
      <c r="D47" t="s">
        <v>246</v>
      </c>
      <c r="E47" t="s">
        <v>253</v>
      </c>
      <c r="F47">
        <v>0.80347222222222225</v>
      </c>
      <c r="G47" t="s">
        <v>605</v>
      </c>
      <c r="H47" t="s">
        <v>107</v>
      </c>
      <c r="I47">
        <v>10</v>
      </c>
    </row>
    <row r="48" spans="1:9" ht="18.75" customHeight="1">
      <c r="A48">
        <v>6</v>
      </c>
      <c r="B48" t="s">
        <v>255</v>
      </c>
      <c r="C48" t="s">
        <v>245</v>
      </c>
      <c r="D48" t="s">
        <v>256</v>
      </c>
      <c r="E48" t="s">
        <v>253</v>
      </c>
      <c r="F48">
        <v>0.8208333333333333</v>
      </c>
      <c r="G48" t="s">
        <v>605</v>
      </c>
      <c r="H48" t="s">
        <v>107</v>
      </c>
      <c r="I48">
        <v>9</v>
      </c>
    </row>
    <row r="49" spans="1:9" ht="15" customHeight="1">
      <c r="A49">
        <v>12</v>
      </c>
      <c r="B49" t="s">
        <v>267</v>
      </c>
      <c r="C49" t="s">
        <v>245</v>
      </c>
      <c r="D49" t="s">
        <v>268</v>
      </c>
      <c r="E49" t="s">
        <v>253</v>
      </c>
      <c r="F49">
        <v>0.84444444444444444</v>
      </c>
      <c r="G49" t="s">
        <v>605</v>
      </c>
      <c r="H49" t="s">
        <v>107</v>
      </c>
      <c r="I49">
        <v>8</v>
      </c>
    </row>
    <row r="50" spans="1:9" ht="18.75" customHeight="1">
      <c r="G50">
        <f>COUNTA(G1:G48)</f>
        <v>48</v>
      </c>
    </row>
    <row r="51" spans="1:9" ht="15" customHeight="1">
      <c r="A51">
        <v>1</v>
      </c>
      <c r="B51" s="113" t="s">
        <v>244</v>
      </c>
      <c r="C51" t="s">
        <v>245</v>
      </c>
      <c r="D51" t="s">
        <v>246</v>
      </c>
      <c r="E51" t="s">
        <v>247</v>
      </c>
      <c r="F51" s="113">
        <v>0.73333333333333339</v>
      </c>
    </row>
    <row r="52" spans="1:9" ht="18.75" customHeight="1">
      <c r="A52">
        <v>2</v>
      </c>
      <c r="B52" t="s">
        <v>248</v>
      </c>
      <c r="C52" t="s">
        <v>245</v>
      </c>
      <c r="D52" t="s">
        <v>246</v>
      </c>
      <c r="E52" t="s">
        <v>249</v>
      </c>
      <c r="F52" s="113">
        <v>0.75486111111111109</v>
      </c>
    </row>
    <row r="53" spans="1:9" ht="15" customHeight="1">
      <c r="A53">
        <v>3</v>
      </c>
      <c r="B53" s="113" t="s">
        <v>250</v>
      </c>
      <c r="C53" t="s">
        <v>245</v>
      </c>
      <c r="D53" t="s">
        <v>251</v>
      </c>
      <c r="E53" t="s">
        <v>247</v>
      </c>
      <c r="F53" s="113">
        <v>0.78541666666666676</v>
      </c>
    </row>
    <row r="54" spans="1:9" ht="18.75" customHeight="1">
      <c r="A54">
        <v>5</v>
      </c>
      <c r="B54" s="113" t="s">
        <v>254</v>
      </c>
      <c r="C54" t="s">
        <v>245</v>
      </c>
      <c r="D54" t="s">
        <v>251</v>
      </c>
      <c r="E54" t="s">
        <v>249</v>
      </c>
      <c r="F54" s="113">
        <v>0.81805555555555554</v>
      </c>
    </row>
    <row r="55" spans="1:9" ht="15" customHeight="1">
      <c r="A55">
        <v>7</v>
      </c>
      <c r="B55" s="113" t="s">
        <v>257</v>
      </c>
      <c r="C55" t="s">
        <v>245</v>
      </c>
      <c r="D55" t="s">
        <v>258</v>
      </c>
      <c r="F55" s="113">
        <v>0.82708333333333339</v>
      </c>
    </row>
    <row r="56" spans="1:9" ht="18.75" customHeight="1">
      <c r="A56">
        <v>8</v>
      </c>
      <c r="B56" t="s">
        <v>259</v>
      </c>
      <c r="C56" t="s">
        <v>245</v>
      </c>
      <c r="D56" t="s">
        <v>260</v>
      </c>
      <c r="E56" t="s">
        <v>261</v>
      </c>
      <c r="F56" s="113">
        <v>0.83124999999999993</v>
      </c>
    </row>
    <row r="57" spans="1:9" ht="15" customHeight="1">
      <c r="A57">
        <v>13</v>
      </c>
      <c r="B57" s="113" t="s">
        <v>269</v>
      </c>
      <c r="C57" t="s">
        <v>245</v>
      </c>
      <c r="D57" t="s">
        <v>258</v>
      </c>
      <c r="F57" s="113">
        <v>0.84583333333333333</v>
      </c>
    </row>
    <row r="58" spans="1:9" ht="18.75" customHeight="1">
      <c r="A58">
        <v>14</v>
      </c>
      <c r="B58" t="s">
        <v>270</v>
      </c>
      <c r="C58" t="s">
        <v>245</v>
      </c>
      <c r="D58" t="s">
        <v>271</v>
      </c>
      <c r="F58" s="113">
        <v>0.85277777777777775</v>
      </c>
    </row>
    <row r="59" spans="1:9" ht="15" customHeight="1">
      <c r="A59">
        <v>15</v>
      </c>
      <c r="B59" s="113" t="s">
        <v>272</v>
      </c>
      <c r="C59" t="s">
        <v>245</v>
      </c>
      <c r="D59" t="s">
        <v>246</v>
      </c>
      <c r="E59" t="s">
        <v>273</v>
      </c>
      <c r="F59" s="113">
        <v>0.85416666666666663</v>
      </c>
    </row>
    <row r="60" spans="1:9" ht="18.75" customHeight="1">
      <c r="A60">
        <v>16</v>
      </c>
      <c r="B60" t="s">
        <v>274</v>
      </c>
      <c r="C60" t="s">
        <v>245</v>
      </c>
      <c r="D60" t="s">
        <v>275</v>
      </c>
      <c r="E60" t="s">
        <v>276</v>
      </c>
      <c r="F60" s="113">
        <v>0.85486111111111107</v>
      </c>
    </row>
    <row r="61" spans="1:9" ht="15" customHeight="1">
      <c r="A61">
        <v>18</v>
      </c>
      <c r="B61" t="s">
        <v>279</v>
      </c>
      <c r="C61" t="s">
        <v>245</v>
      </c>
      <c r="D61" t="s">
        <v>268</v>
      </c>
      <c r="F61" s="113">
        <v>0.85833333333333339</v>
      </c>
    </row>
    <row r="62" spans="1:9" ht="18.75" customHeight="1">
      <c r="A62">
        <v>20</v>
      </c>
      <c r="B62" t="s">
        <v>281</v>
      </c>
      <c r="C62" t="s">
        <v>245</v>
      </c>
      <c r="D62" t="s">
        <v>258</v>
      </c>
      <c r="E62" t="s">
        <v>247</v>
      </c>
      <c r="F62" s="113">
        <v>0.8666666666666667</v>
      </c>
    </row>
    <row r="63" spans="1:9" ht="15" customHeight="1">
      <c r="A63">
        <v>21</v>
      </c>
      <c r="B63" s="113" t="s">
        <v>282</v>
      </c>
      <c r="C63" t="s">
        <v>245</v>
      </c>
      <c r="D63" t="s">
        <v>275</v>
      </c>
      <c r="E63" t="s">
        <v>283</v>
      </c>
      <c r="F63" s="113">
        <v>0.87708333333333333</v>
      </c>
    </row>
    <row r="64" spans="1:9" ht="18.75" customHeight="1">
      <c r="A64">
        <v>22</v>
      </c>
      <c r="B64" t="s">
        <v>284</v>
      </c>
      <c r="C64" t="s">
        <v>245</v>
      </c>
      <c r="D64" t="s">
        <v>285</v>
      </c>
      <c r="F64" s="113">
        <v>0.87916666666666676</v>
      </c>
    </row>
    <row r="65" spans="1:6" ht="15" customHeight="1">
      <c r="A65">
        <v>23</v>
      </c>
      <c r="B65" s="113" t="s">
        <v>286</v>
      </c>
      <c r="C65" t="s">
        <v>245</v>
      </c>
      <c r="D65" t="s">
        <v>287</v>
      </c>
      <c r="F65" s="113">
        <v>0.87986111111111109</v>
      </c>
    </row>
    <row r="66" spans="1:6" ht="18.75" customHeight="1">
      <c r="A66">
        <v>24</v>
      </c>
      <c r="B66" t="s">
        <v>288</v>
      </c>
      <c r="C66" t="s">
        <v>245</v>
      </c>
      <c r="D66" t="s">
        <v>268</v>
      </c>
      <c r="E66" t="s">
        <v>289</v>
      </c>
      <c r="F66" s="113">
        <v>0.88263888888888886</v>
      </c>
    </row>
    <row r="67" spans="1:6" ht="15" customHeight="1">
      <c r="A67">
        <v>25</v>
      </c>
      <c r="B67" s="113" t="s">
        <v>290</v>
      </c>
      <c r="C67" t="s">
        <v>245</v>
      </c>
      <c r="D67" t="s">
        <v>271</v>
      </c>
      <c r="F67" s="113">
        <v>0.88541666666666663</v>
      </c>
    </row>
    <row r="68" spans="1:6" ht="18.75" customHeight="1">
      <c r="A68">
        <v>27</v>
      </c>
      <c r="B68" s="113" t="s">
        <v>293</v>
      </c>
      <c r="C68" t="s">
        <v>245</v>
      </c>
      <c r="D68" t="s">
        <v>285</v>
      </c>
      <c r="E68" t="s">
        <v>253</v>
      </c>
      <c r="F68" s="113">
        <v>0.89722222222222225</v>
      </c>
    </row>
    <row r="69" spans="1:6" ht="15" customHeight="1">
      <c r="A69">
        <v>28</v>
      </c>
      <c r="B69" t="s">
        <v>294</v>
      </c>
      <c r="C69" t="s">
        <v>245</v>
      </c>
      <c r="D69" t="s">
        <v>285</v>
      </c>
      <c r="E69" t="s">
        <v>247</v>
      </c>
      <c r="F69" s="113">
        <v>0.89861111111111114</v>
      </c>
    </row>
    <row r="70" spans="1:6" ht="18.75" customHeight="1">
      <c r="A70">
        <v>29</v>
      </c>
      <c r="B70" s="113" t="s">
        <v>295</v>
      </c>
      <c r="C70" t="s">
        <v>265</v>
      </c>
      <c r="D70" t="s">
        <v>296</v>
      </c>
      <c r="E70" t="s">
        <v>297</v>
      </c>
      <c r="F70" s="113">
        <v>0.90208333333333324</v>
      </c>
    </row>
    <row r="71" spans="1:6" ht="15" customHeight="1">
      <c r="A71">
        <v>30</v>
      </c>
      <c r="B71" t="s">
        <v>298</v>
      </c>
      <c r="C71" t="s">
        <v>245</v>
      </c>
      <c r="D71" t="s">
        <v>268</v>
      </c>
      <c r="E71" t="s">
        <v>253</v>
      </c>
      <c r="F71" s="113">
        <v>0.90277777777777779</v>
      </c>
    </row>
    <row r="72" spans="1:6" ht="18.75" customHeight="1">
      <c r="A72">
        <v>31</v>
      </c>
      <c r="B72" s="113" t="s">
        <v>299</v>
      </c>
      <c r="C72" t="s">
        <v>245</v>
      </c>
      <c r="D72" t="s">
        <v>246</v>
      </c>
      <c r="F72" s="113">
        <v>0.90833333333333333</v>
      </c>
    </row>
    <row r="73" spans="1:6" ht="15" customHeight="1">
      <c r="A73">
        <v>32</v>
      </c>
      <c r="B73" t="s">
        <v>300</v>
      </c>
      <c r="C73" t="s">
        <v>245</v>
      </c>
      <c r="D73" t="s">
        <v>271</v>
      </c>
      <c r="F73" s="113">
        <v>0.92708333333333337</v>
      </c>
    </row>
    <row r="74" spans="1:6" ht="18.75" customHeight="1">
      <c r="A74">
        <v>33</v>
      </c>
      <c r="B74" s="113" t="s">
        <v>301</v>
      </c>
      <c r="C74" t="s">
        <v>265</v>
      </c>
      <c r="D74" t="s">
        <v>296</v>
      </c>
      <c r="E74" t="s">
        <v>261</v>
      </c>
      <c r="F74" s="113">
        <v>0.9291666666666667</v>
      </c>
    </row>
    <row r="75" spans="1:6" ht="15" customHeight="1">
      <c r="A75">
        <v>34</v>
      </c>
      <c r="B75" t="s">
        <v>302</v>
      </c>
      <c r="C75" t="s">
        <v>245</v>
      </c>
      <c r="D75" t="s">
        <v>287</v>
      </c>
      <c r="E75" t="s">
        <v>273</v>
      </c>
      <c r="F75" s="113">
        <v>0.94374999999999998</v>
      </c>
    </row>
    <row r="76" spans="1:6" ht="18.75" customHeight="1">
      <c r="A76">
        <v>35</v>
      </c>
      <c r="B76" s="113" t="s">
        <v>303</v>
      </c>
      <c r="C76" t="s">
        <v>245</v>
      </c>
      <c r="D76" t="s">
        <v>285</v>
      </c>
      <c r="E76" t="s">
        <v>249</v>
      </c>
      <c r="F76" s="113">
        <v>0.9458333333333333</v>
      </c>
    </row>
    <row r="77" spans="1:6" ht="15" customHeight="1">
      <c r="A77">
        <v>37</v>
      </c>
      <c r="B77" s="113" t="s">
        <v>305</v>
      </c>
      <c r="C77" t="s">
        <v>245</v>
      </c>
      <c r="D77" t="s">
        <v>285</v>
      </c>
      <c r="E77" t="s">
        <v>247</v>
      </c>
      <c r="F77" s="113">
        <v>0.9472222222222223</v>
      </c>
    </row>
    <row r="78" spans="1:6" ht="18.75" customHeight="1">
      <c r="A78">
        <v>38</v>
      </c>
      <c r="B78" t="s">
        <v>306</v>
      </c>
      <c r="C78" t="s">
        <v>245</v>
      </c>
      <c r="D78" t="s">
        <v>307</v>
      </c>
      <c r="F78" s="113">
        <v>0.94930555555555562</v>
      </c>
    </row>
    <row r="79" spans="1:6" ht="15" customHeight="1">
      <c r="A79">
        <v>39</v>
      </c>
      <c r="B79" s="113" t="s">
        <v>308</v>
      </c>
      <c r="C79" t="s">
        <v>245</v>
      </c>
      <c r="D79" t="s">
        <v>271</v>
      </c>
      <c r="F79" s="113">
        <v>0.95138888888888884</v>
      </c>
    </row>
    <row r="80" spans="1:6" ht="57.75" customHeight="1">
      <c r="A80">
        <v>41</v>
      </c>
      <c r="B80" s="113" t="s">
        <v>310</v>
      </c>
      <c r="C80" t="s">
        <v>245</v>
      </c>
      <c r="D80" t="s">
        <v>271</v>
      </c>
      <c r="F80" s="113">
        <v>0.95277777777777783</v>
      </c>
    </row>
    <row r="81" spans="1:6" ht="15" customHeight="1">
      <c r="A81">
        <v>42</v>
      </c>
      <c r="B81" t="s">
        <v>311</v>
      </c>
      <c r="C81" t="s">
        <v>245</v>
      </c>
      <c r="D81" t="s">
        <v>268</v>
      </c>
      <c r="F81" s="113">
        <v>0.95277777777777783</v>
      </c>
    </row>
    <row r="82" spans="1:6" ht="18.75" customHeight="1">
      <c r="A82">
        <v>43</v>
      </c>
      <c r="B82" s="113" t="s">
        <v>312</v>
      </c>
      <c r="C82" t="s">
        <v>265</v>
      </c>
      <c r="D82" t="s">
        <v>278</v>
      </c>
      <c r="E82" t="s">
        <v>313</v>
      </c>
      <c r="F82" s="113">
        <v>0.95347222222222217</v>
      </c>
    </row>
    <row r="83" spans="1:6" ht="15" customHeight="1">
      <c r="A83">
        <v>45</v>
      </c>
      <c r="B83" s="113" t="s">
        <v>315</v>
      </c>
      <c r="C83" t="s">
        <v>265</v>
      </c>
      <c r="D83" t="s">
        <v>278</v>
      </c>
      <c r="F83" s="113">
        <v>0.9604166666666667</v>
      </c>
    </row>
    <row r="84" spans="1:6" ht="18.75" customHeight="1">
      <c r="A84">
        <v>46</v>
      </c>
      <c r="B84" t="s">
        <v>316</v>
      </c>
      <c r="C84" t="s">
        <v>245</v>
      </c>
      <c r="D84" t="s">
        <v>285</v>
      </c>
      <c r="F84" s="113">
        <v>0.96111111111111114</v>
      </c>
    </row>
    <row r="85" spans="1:6" ht="15" customHeight="1">
      <c r="A85">
        <v>48</v>
      </c>
      <c r="B85" t="s">
        <v>319</v>
      </c>
      <c r="C85" t="s">
        <v>245</v>
      </c>
      <c r="D85" t="s">
        <v>268</v>
      </c>
      <c r="E85" t="s">
        <v>297</v>
      </c>
      <c r="F85" s="113">
        <v>0.97430555555555554</v>
      </c>
    </row>
    <row r="86" spans="1:6" ht="18.75" customHeight="1">
      <c r="A86">
        <v>50</v>
      </c>
      <c r="B86" t="s">
        <v>321</v>
      </c>
      <c r="C86" t="s">
        <v>245</v>
      </c>
      <c r="D86" t="s">
        <v>287</v>
      </c>
      <c r="E86" t="s">
        <v>247</v>
      </c>
      <c r="F86" s="113">
        <v>0.99305555555555547</v>
      </c>
    </row>
    <row r="87" spans="1:6" ht="15" customHeight="1">
      <c r="A87">
        <v>52</v>
      </c>
      <c r="B87" t="s">
        <v>323</v>
      </c>
      <c r="C87" t="s">
        <v>245</v>
      </c>
      <c r="D87" t="s">
        <v>246</v>
      </c>
      <c r="F87" s="113">
        <v>0.99652777777777779</v>
      </c>
    </row>
    <row r="88" spans="1:6" ht="18.75" customHeight="1">
      <c r="A88">
        <v>53</v>
      </c>
      <c r="B88" s="113" t="s">
        <v>324</v>
      </c>
    </row>
    <row r="89" spans="1:6" ht="15" customHeight="1">
      <c r="A89">
        <v>54</v>
      </c>
      <c r="B89" t="s">
        <v>325</v>
      </c>
      <c r="C89" t="s">
        <v>245</v>
      </c>
      <c r="D89" t="s">
        <v>256</v>
      </c>
      <c r="E89" t="s">
        <v>253</v>
      </c>
      <c r="F89" s="114">
        <v>1.0034722222222221</v>
      </c>
    </row>
    <row r="90" spans="1:6" ht="18.75" customHeight="1">
      <c r="A90">
        <v>55</v>
      </c>
      <c r="B90" s="113" t="s">
        <v>324</v>
      </c>
    </row>
    <row r="91" spans="1:6" ht="15" customHeight="1">
      <c r="A91">
        <v>56</v>
      </c>
      <c r="B91" t="s">
        <v>326</v>
      </c>
      <c r="C91" t="s">
        <v>265</v>
      </c>
      <c r="D91" t="s">
        <v>266</v>
      </c>
      <c r="F91" s="114">
        <v>1.0048611111111112</v>
      </c>
    </row>
    <row r="92" spans="1:6" ht="18.75" customHeight="1">
      <c r="A92">
        <v>57</v>
      </c>
      <c r="B92" s="113" t="s">
        <v>327</v>
      </c>
      <c r="C92" t="s">
        <v>245</v>
      </c>
      <c r="D92" t="s">
        <v>260</v>
      </c>
      <c r="E92" t="s">
        <v>328</v>
      </c>
      <c r="F92" s="114">
        <v>1.0090277777777776</v>
      </c>
    </row>
    <row r="93" spans="1:6" ht="15" customHeight="1">
      <c r="A93">
        <v>59</v>
      </c>
      <c r="B93" s="113" t="s">
        <v>331</v>
      </c>
      <c r="C93" t="s">
        <v>245</v>
      </c>
      <c r="D93" t="s">
        <v>292</v>
      </c>
      <c r="E93" t="s">
        <v>249</v>
      </c>
      <c r="F93" s="114">
        <v>1.0138888888888888</v>
      </c>
    </row>
    <row r="94" spans="1:6" ht="18.75" customHeight="1">
      <c r="A94">
        <v>60</v>
      </c>
      <c r="B94" t="s">
        <v>332</v>
      </c>
      <c r="C94" t="s">
        <v>265</v>
      </c>
      <c r="D94" t="s">
        <v>330</v>
      </c>
      <c r="E94" t="s">
        <v>333</v>
      </c>
      <c r="F94" s="114">
        <v>1.0152777777777777</v>
      </c>
    </row>
    <row r="95" spans="1:6" ht="15" customHeight="1">
      <c r="A95">
        <v>61</v>
      </c>
      <c r="B95" s="113" t="s">
        <v>324</v>
      </c>
    </row>
    <row r="96" spans="1:6" ht="18.75" customHeight="1">
      <c r="A96">
        <v>62</v>
      </c>
      <c r="B96" t="s">
        <v>334</v>
      </c>
      <c r="C96" t="s">
        <v>245</v>
      </c>
      <c r="D96" t="s">
        <v>258</v>
      </c>
      <c r="F96" s="114">
        <v>1.0180555555555555</v>
      </c>
    </row>
    <row r="97" spans="1:6" ht="15" customHeight="1">
      <c r="A97">
        <v>63</v>
      </c>
      <c r="B97" s="113" t="s">
        <v>335</v>
      </c>
      <c r="C97" t="s">
        <v>245</v>
      </c>
      <c r="D97" t="s">
        <v>292</v>
      </c>
      <c r="F97" s="114">
        <v>1.0208333333333333</v>
      </c>
    </row>
    <row r="98" spans="1:6" ht="18.75" customHeight="1">
      <c r="A98">
        <v>64</v>
      </c>
      <c r="B98" t="s">
        <v>336</v>
      </c>
      <c r="C98" t="s">
        <v>265</v>
      </c>
      <c r="D98" t="s">
        <v>278</v>
      </c>
      <c r="F98" s="114">
        <v>1.0243055555555556</v>
      </c>
    </row>
    <row r="99" spans="1:6" ht="15" customHeight="1">
      <c r="A99">
        <v>65</v>
      </c>
      <c r="B99" s="113" t="s">
        <v>337</v>
      </c>
      <c r="C99" t="s">
        <v>245</v>
      </c>
      <c r="D99" t="s">
        <v>246</v>
      </c>
      <c r="F99" s="114">
        <v>1.0263888888888888</v>
      </c>
    </row>
    <row r="100" spans="1:6" ht="18.75" customHeight="1">
      <c r="A100">
        <v>66</v>
      </c>
      <c r="B100" t="s">
        <v>338</v>
      </c>
      <c r="C100" t="s">
        <v>245</v>
      </c>
      <c r="D100" t="s">
        <v>275</v>
      </c>
      <c r="F100" s="114">
        <v>1.0291666666666666</v>
      </c>
    </row>
    <row r="101" spans="1:6" ht="15" customHeight="1">
      <c r="A101">
        <v>67</v>
      </c>
      <c r="B101" s="113" t="s">
        <v>339</v>
      </c>
      <c r="C101" t="s">
        <v>245</v>
      </c>
      <c r="D101" t="s">
        <v>246</v>
      </c>
      <c r="F101" s="114">
        <v>1.0319444444444443</v>
      </c>
    </row>
    <row r="102" spans="1:6" ht="18.75" customHeight="1">
      <c r="A102">
        <v>68</v>
      </c>
      <c r="B102" t="s">
        <v>340</v>
      </c>
      <c r="C102" t="s">
        <v>265</v>
      </c>
      <c r="D102" t="s">
        <v>296</v>
      </c>
      <c r="E102" t="s">
        <v>297</v>
      </c>
      <c r="F102" s="114">
        <v>1.0326388888888889</v>
      </c>
    </row>
    <row r="103" spans="1:6" ht="15" customHeight="1">
      <c r="A103">
        <v>69</v>
      </c>
      <c r="B103" s="113" t="s">
        <v>341</v>
      </c>
      <c r="C103" t="s">
        <v>245</v>
      </c>
      <c r="D103" t="s">
        <v>251</v>
      </c>
      <c r="F103" s="114">
        <v>1.0333333333333334</v>
      </c>
    </row>
    <row r="104" spans="1:6" ht="18.75" customHeight="1">
      <c r="A104">
        <v>71</v>
      </c>
      <c r="B104" s="113" t="s">
        <v>343</v>
      </c>
      <c r="C104" t="s">
        <v>245</v>
      </c>
      <c r="D104" t="s">
        <v>246</v>
      </c>
      <c r="F104" s="114">
        <v>1.0347222222222221</v>
      </c>
    </row>
    <row r="105" spans="1:6" ht="15" customHeight="1">
      <c r="A105">
        <v>72</v>
      </c>
      <c r="B105" t="s">
        <v>344</v>
      </c>
      <c r="C105" t="s">
        <v>245</v>
      </c>
      <c r="D105" t="s">
        <v>275</v>
      </c>
      <c r="E105" t="s">
        <v>345</v>
      </c>
      <c r="F105" s="114">
        <v>1.0354166666666667</v>
      </c>
    </row>
    <row r="106" spans="1:6">
      <c r="A106">
        <v>75</v>
      </c>
      <c r="B106" s="113" t="s">
        <v>348</v>
      </c>
      <c r="C106" t="s">
        <v>245</v>
      </c>
      <c r="D106" t="s">
        <v>287</v>
      </c>
      <c r="E106" t="s">
        <v>349</v>
      </c>
      <c r="F106" s="114">
        <v>1.0381944444444444</v>
      </c>
    </row>
    <row r="107" spans="1:6" ht="18.75" customHeight="1">
      <c r="A107">
        <v>76</v>
      </c>
      <c r="B107" t="s">
        <v>350</v>
      </c>
      <c r="C107" t="s">
        <v>265</v>
      </c>
      <c r="D107" t="s">
        <v>351</v>
      </c>
      <c r="F107" s="114">
        <v>1.0416666666666667</v>
      </c>
    </row>
    <row r="108" spans="1:6" ht="15" customHeight="1">
      <c r="A108">
        <v>78</v>
      </c>
      <c r="B108" t="s">
        <v>353</v>
      </c>
      <c r="C108" t="s">
        <v>245</v>
      </c>
      <c r="D108" t="s">
        <v>268</v>
      </c>
      <c r="E108" t="s">
        <v>297</v>
      </c>
      <c r="F108" s="114">
        <v>1.0472222222222223</v>
      </c>
    </row>
    <row r="109" spans="1:6">
      <c r="A109">
        <v>79</v>
      </c>
      <c r="B109" s="113" t="s">
        <v>354</v>
      </c>
      <c r="C109" t="s">
        <v>245</v>
      </c>
      <c r="D109" t="s">
        <v>268</v>
      </c>
      <c r="F109" s="114">
        <v>1.0513888888888889</v>
      </c>
    </row>
    <row r="110" spans="1:6" ht="57.75" customHeight="1">
      <c r="A110">
        <v>80</v>
      </c>
      <c r="B110" t="s">
        <v>355</v>
      </c>
      <c r="C110" t="s">
        <v>265</v>
      </c>
      <c r="D110" t="s">
        <v>330</v>
      </c>
      <c r="F110" s="114">
        <v>1.0520833333333333</v>
      </c>
    </row>
    <row r="111" spans="1:6" ht="15" customHeight="1">
      <c r="A111">
        <v>82</v>
      </c>
      <c r="B111" t="s">
        <v>357</v>
      </c>
      <c r="C111" t="s">
        <v>245</v>
      </c>
      <c r="D111" t="s">
        <v>287</v>
      </c>
      <c r="F111" s="114">
        <v>1.0645833333333334</v>
      </c>
    </row>
    <row r="112" spans="1:6" ht="18.75" customHeight="1">
      <c r="A112">
        <v>85</v>
      </c>
      <c r="B112" s="113" t="s">
        <v>360</v>
      </c>
      <c r="C112" t="s">
        <v>245</v>
      </c>
      <c r="D112" t="s">
        <v>275</v>
      </c>
      <c r="F112" s="114">
        <v>1.0743055555555556</v>
      </c>
    </row>
    <row r="113" spans="1:6" ht="15" customHeight="1">
      <c r="A113">
        <v>88</v>
      </c>
      <c r="B113" t="s">
        <v>363</v>
      </c>
      <c r="C113" t="s">
        <v>245</v>
      </c>
      <c r="D113" t="s">
        <v>275</v>
      </c>
      <c r="F113" s="114">
        <v>1.0805555555555555</v>
      </c>
    </row>
    <row r="114" spans="1:6" ht="18.75" customHeight="1">
      <c r="A114">
        <v>89</v>
      </c>
      <c r="B114" s="113" t="s">
        <v>364</v>
      </c>
      <c r="C114" t="s">
        <v>245</v>
      </c>
      <c r="D114" t="s">
        <v>268</v>
      </c>
      <c r="F114" s="114">
        <v>1.0819444444444444</v>
      </c>
    </row>
    <row r="115" spans="1:6" ht="15" customHeight="1">
      <c r="A115">
        <v>90</v>
      </c>
      <c r="B115" t="s">
        <v>365</v>
      </c>
      <c r="C115" t="s">
        <v>245</v>
      </c>
      <c r="D115" t="s">
        <v>268</v>
      </c>
      <c r="F115" s="114">
        <v>1.0854166666666667</v>
      </c>
    </row>
    <row r="116" spans="1:6" ht="18.75" customHeight="1">
      <c r="A116">
        <v>91</v>
      </c>
      <c r="B116" s="113" t="s">
        <v>366</v>
      </c>
      <c r="C116" t="s">
        <v>245</v>
      </c>
      <c r="D116" t="s">
        <v>268</v>
      </c>
      <c r="F116" s="114">
        <v>1.0881944444444445</v>
      </c>
    </row>
    <row r="117" spans="1:6" ht="15" customHeight="1">
      <c r="A117">
        <v>92</v>
      </c>
      <c r="B117" t="s">
        <v>367</v>
      </c>
      <c r="C117" t="s">
        <v>265</v>
      </c>
      <c r="D117" t="s">
        <v>368</v>
      </c>
      <c r="F117" s="114">
        <v>1.0895833333333333</v>
      </c>
    </row>
    <row r="118" spans="1:6" ht="57.75" customHeight="1">
      <c r="A118">
        <v>93</v>
      </c>
      <c r="B118" s="113" t="s">
        <v>369</v>
      </c>
      <c r="C118" t="s">
        <v>265</v>
      </c>
      <c r="D118" t="s">
        <v>370</v>
      </c>
      <c r="E118" t="s">
        <v>371</v>
      </c>
      <c r="F118" s="114">
        <v>1.0958333333333334</v>
      </c>
    </row>
    <row r="119" spans="1:6" ht="15" customHeight="1">
      <c r="A119">
        <v>94</v>
      </c>
      <c r="B119" t="s">
        <v>372</v>
      </c>
      <c r="C119" t="s">
        <v>265</v>
      </c>
      <c r="D119" t="s">
        <v>373</v>
      </c>
      <c r="F119" s="114">
        <v>1.0986111111111112</v>
      </c>
    </row>
    <row r="120" spans="1:6">
      <c r="A120">
        <v>95</v>
      </c>
      <c r="B120" s="113" t="s">
        <v>374</v>
      </c>
      <c r="C120" t="s">
        <v>265</v>
      </c>
      <c r="D120" t="s">
        <v>368</v>
      </c>
      <c r="E120" t="s">
        <v>283</v>
      </c>
      <c r="F120" s="114">
        <v>1.0999999999999999</v>
      </c>
    </row>
    <row r="121" spans="1:6" ht="18.75" customHeight="1">
      <c r="A121">
        <v>96</v>
      </c>
      <c r="B121" t="s">
        <v>324</v>
      </c>
    </row>
    <row r="122" spans="1:6" ht="15" customHeight="1">
      <c r="A122">
        <v>97</v>
      </c>
      <c r="B122" s="113" t="s">
        <v>375</v>
      </c>
      <c r="C122" t="s">
        <v>245</v>
      </c>
      <c r="D122" t="s">
        <v>292</v>
      </c>
      <c r="F122" s="114">
        <v>1.1027777777777776</v>
      </c>
    </row>
    <row r="123" spans="1:6" ht="18.75" customHeight="1">
      <c r="A123">
        <v>98</v>
      </c>
      <c r="B123" t="s">
        <v>376</v>
      </c>
      <c r="C123" t="s">
        <v>245</v>
      </c>
      <c r="D123" t="s">
        <v>307</v>
      </c>
      <c r="F123" s="114">
        <v>1.1034722222222222</v>
      </c>
    </row>
    <row r="124" spans="1:6" ht="15" customHeight="1">
      <c r="A124">
        <v>99</v>
      </c>
      <c r="B124" s="113" t="s">
        <v>377</v>
      </c>
      <c r="C124" t="s">
        <v>245</v>
      </c>
      <c r="D124" t="s">
        <v>268</v>
      </c>
      <c r="F124" s="114">
        <v>1.1041666666666667</v>
      </c>
    </row>
    <row r="125" spans="1:6" ht="18.75" customHeight="1">
      <c r="A125">
        <v>101</v>
      </c>
      <c r="B125" s="113" t="s">
        <v>379</v>
      </c>
      <c r="C125" t="s">
        <v>245</v>
      </c>
      <c r="D125" t="s">
        <v>380</v>
      </c>
      <c r="E125" t="s">
        <v>283</v>
      </c>
      <c r="F125" s="114">
        <v>1.1125</v>
      </c>
    </row>
    <row r="126" spans="1:6" ht="15" customHeight="1">
      <c r="A126">
        <v>102</v>
      </c>
      <c r="B126" t="s">
        <v>381</v>
      </c>
      <c r="C126" t="s">
        <v>265</v>
      </c>
      <c r="D126" t="s">
        <v>368</v>
      </c>
      <c r="F126" s="114">
        <v>1.1131944444444444</v>
      </c>
    </row>
    <row r="127" spans="1:6" ht="18.75" customHeight="1">
      <c r="A127">
        <v>103</v>
      </c>
      <c r="B127" s="113" t="s">
        <v>382</v>
      </c>
      <c r="C127" t="s">
        <v>245</v>
      </c>
      <c r="D127" t="s">
        <v>268</v>
      </c>
      <c r="F127" s="114">
        <v>1.1152777777777778</v>
      </c>
    </row>
    <row r="128" spans="1:6" ht="15" customHeight="1">
      <c r="A128">
        <v>104</v>
      </c>
      <c r="B128" t="s">
        <v>383</v>
      </c>
      <c r="C128" t="s">
        <v>265</v>
      </c>
      <c r="D128" t="s">
        <v>296</v>
      </c>
      <c r="E128" t="s">
        <v>297</v>
      </c>
      <c r="F128" s="114">
        <v>1.1159722222222224</v>
      </c>
    </row>
    <row r="129" spans="1:6" ht="18.75" customHeight="1">
      <c r="A129">
        <v>105</v>
      </c>
      <c r="B129" t="s">
        <v>384</v>
      </c>
      <c r="C129" t="s">
        <v>245</v>
      </c>
      <c r="D129" t="s">
        <v>246</v>
      </c>
      <c r="E129" t="s">
        <v>297</v>
      </c>
      <c r="F129" s="114">
        <v>1.1166666666666667</v>
      </c>
    </row>
    <row r="130" spans="1:6" ht="15" customHeight="1">
      <c r="A130">
        <v>106</v>
      </c>
      <c r="B130" s="114" t="s">
        <v>385</v>
      </c>
      <c r="C130" t="s">
        <v>245</v>
      </c>
      <c r="D130" t="s">
        <v>287</v>
      </c>
      <c r="F130" s="114">
        <v>1.1180555555555556</v>
      </c>
    </row>
    <row r="131" spans="1:6" ht="57.75" customHeight="1">
      <c r="A131">
        <v>107</v>
      </c>
      <c r="B131" t="s">
        <v>386</v>
      </c>
      <c r="C131" t="s">
        <v>265</v>
      </c>
      <c r="D131" t="s">
        <v>373</v>
      </c>
      <c r="F131" s="114">
        <v>1.1236111111111111</v>
      </c>
    </row>
    <row r="132" spans="1:6" ht="15" customHeight="1">
      <c r="A132">
        <v>108</v>
      </c>
      <c r="B132" t="s">
        <v>387</v>
      </c>
      <c r="C132" t="s">
        <v>245</v>
      </c>
      <c r="D132" t="s">
        <v>246</v>
      </c>
      <c r="F132" s="114">
        <v>1.1256944444444443</v>
      </c>
    </row>
    <row r="133" spans="1:6" ht="18.75" customHeight="1">
      <c r="A133">
        <v>109</v>
      </c>
      <c r="B133" s="114" t="s">
        <v>388</v>
      </c>
      <c r="C133" t="s">
        <v>265</v>
      </c>
      <c r="D133" t="s">
        <v>330</v>
      </c>
      <c r="E133" t="s">
        <v>273</v>
      </c>
      <c r="F133" s="114">
        <v>1.1270833333333334</v>
      </c>
    </row>
    <row r="134" spans="1:6" ht="15" customHeight="1">
      <c r="A134">
        <v>110</v>
      </c>
      <c r="B134" t="s">
        <v>389</v>
      </c>
      <c r="C134" t="s">
        <v>265</v>
      </c>
      <c r="D134" t="s">
        <v>266</v>
      </c>
      <c r="E134" t="s">
        <v>390</v>
      </c>
      <c r="F134" s="114">
        <v>1.1291666666666667</v>
      </c>
    </row>
    <row r="135" spans="1:6" ht="57.75" customHeight="1">
      <c r="A135">
        <v>111</v>
      </c>
      <c r="B135" s="114" t="s">
        <v>391</v>
      </c>
      <c r="C135" t="s">
        <v>245</v>
      </c>
      <c r="D135" t="s">
        <v>292</v>
      </c>
      <c r="F135" s="114">
        <v>1.1291666666666667</v>
      </c>
    </row>
    <row r="136" spans="1:6" ht="15" customHeight="1">
      <c r="A136">
        <v>112</v>
      </c>
      <c r="B136" t="s">
        <v>392</v>
      </c>
      <c r="C136" t="s">
        <v>245</v>
      </c>
      <c r="D136" t="s">
        <v>268</v>
      </c>
      <c r="F136" s="114">
        <v>1.1305555555555555</v>
      </c>
    </row>
    <row r="137" spans="1:6" ht="18.75" customHeight="1">
      <c r="A137">
        <v>113</v>
      </c>
      <c r="B137" s="114" t="s">
        <v>393</v>
      </c>
      <c r="C137" t="s">
        <v>245</v>
      </c>
      <c r="D137" t="s">
        <v>292</v>
      </c>
      <c r="E137" t="s">
        <v>273</v>
      </c>
      <c r="F137" s="114">
        <v>1.1333333333333333</v>
      </c>
    </row>
    <row r="138" spans="1:6" ht="15" customHeight="1">
      <c r="A138">
        <v>114</v>
      </c>
      <c r="B138" t="s">
        <v>394</v>
      </c>
      <c r="C138" t="s">
        <v>245</v>
      </c>
      <c r="D138" t="s">
        <v>285</v>
      </c>
      <c r="E138" t="s">
        <v>283</v>
      </c>
      <c r="F138" s="114">
        <v>1.1333333333333333</v>
      </c>
    </row>
    <row r="139" spans="1:6" ht="18.75" customHeight="1">
      <c r="A139">
        <v>116</v>
      </c>
      <c r="B139" t="s">
        <v>396</v>
      </c>
      <c r="C139" t="s">
        <v>265</v>
      </c>
      <c r="D139" t="s">
        <v>370</v>
      </c>
      <c r="F139" s="114">
        <v>1.1347222222222222</v>
      </c>
    </row>
    <row r="140" spans="1:6" ht="15" customHeight="1">
      <c r="A140">
        <v>117</v>
      </c>
      <c r="B140" s="114" t="s">
        <v>397</v>
      </c>
      <c r="C140" t="s">
        <v>245</v>
      </c>
      <c r="D140" t="s">
        <v>275</v>
      </c>
      <c r="F140" s="114">
        <v>1.1361111111111111</v>
      </c>
    </row>
    <row r="141" spans="1:6" ht="18.75" customHeight="1">
      <c r="A141">
        <v>118</v>
      </c>
      <c r="B141" t="s">
        <v>398</v>
      </c>
      <c r="C141" t="s">
        <v>245</v>
      </c>
      <c r="D141" t="s">
        <v>246</v>
      </c>
      <c r="F141" s="114">
        <v>1.1368055555555556</v>
      </c>
    </row>
    <row r="142" spans="1:6" ht="15" customHeight="1">
      <c r="A142">
        <v>119</v>
      </c>
      <c r="B142" t="s">
        <v>399</v>
      </c>
      <c r="C142" t="s">
        <v>245</v>
      </c>
      <c r="D142" t="s">
        <v>287</v>
      </c>
      <c r="F142" s="114">
        <v>1.1520833333333333</v>
      </c>
    </row>
    <row r="143" spans="1:6" ht="18.75" customHeight="1">
      <c r="A143">
        <v>120</v>
      </c>
      <c r="B143" s="114" t="s">
        <v>400</v>
      </c>
      <c r="C143" t="s">
        <v>245</v>
      </c>
      <c r="D143" t="s">
        <v>287</v>
      </c>
      <c r="F143" s="114">
        <v>1.1604166666666667</v>
      </c>
    </row>
    <row r="144" spans="1:6" ht="15" customHeight="1">
      <c r="A144">
        <v>121</v>
      </c>
      <c r="B144" t="s">
        <v>401</v>
      </c>
      <c r="C144" t="s">
        <v>265</v>
      </c>
      <c r="D144" t="s">
        <v>368</v>
      </c>
      <c r="E144" t="s">
        <v>402</v>
      </c>
      <c r="F144" s="114">
        <v>1.1631944444444444</v>
      </c>
    </row>
    <row r="145" spans="1:6" ht="18.75" customHeight="1">
      <c r="A145">
        <v>123</v>
      </c>
      <c r="B145" t="s">
        <v>404</v>
      </c>
      <c r="C145" t="s">
        <v>245</v>
      </c>
      <c r="D145" t="s">
        <v>287</v>
      </c>
      <c r="E145" t="s">
        <v>283</v>
      </c>
      <c r="F145" s="114">
        <v>1.1659722222222222</v>
      </c>
    </row>
    <row r="146" spans="1:6" ht="15" customHeight="1">
      <c r="A146">
        <v>124</v>
      </c>
      <c r="B146" s="114" t="s">
        <v>405</v>
      </c>
      <c r="C146" t="s">
        <v>245</v>
      </c>
      <c r="D146" t="s">
        <v>292</v>
      </c>
      <c r="F146" s="114">
        <v>1.1666666666666667</v>
      </c>
    </row>
    <row r="147" spans="1:6" ht="18.75" customHeight="1">
      <c r="A147">
        <v>125</v>
      </c>
      <c r="B147" t="s">
        <v>406</v>
      </c>
      <c r="C147" t="s">
        <v>265</v>
      </c>
      <c r="D147" t="s">
        <v>370</v>
      </c>
      <c r="F147" s="114">
        <v>1.1673611111111111</v>
      </c>
    </row>
    <row r="148" spans="1:6" ht="15" customHeight="1">
      <c r="A148">
        <v>126</v>
      </c>
      <c r="B148" s="114" t="s">
        <v>407</v>
      </c>
      <c r="C148" t="s">
        <v>245</v>
      </c>
      <c r="D148" t="s">
        <v>287</v>
      </c>
      <c r="E148" t="s">
        <v>249</v>
      </c>
      <c r="F148" s="114">
        <v>1.16875</v>
      </c>
    </row>
    <row r="149" spans="1:6" ht="57.75" customHeight="1">
      <c r="A149">
        <v>127</v>
      </c>
      <c r="B149" t="s">
        <v>408</v>
      </c>
      <c r="C149" t="s">
        <v>245</v>
      </c>
      <c r="D149" t="s">
        <v>268</v>
      </c>
      <c r="F149" s="114">
        <v>1.1708333333333334</v>
      </c>
    </row>
    <row r="150" spans="1:6" ht="15" customHeight="1">
      <c r="A150">
        <v>128</v>
      </c>
      <c r="B150" s="114" t="s">
        <v>409</v>
      </c>
      <c r="C150" t="s">
        <v>245</v>
      </c>
      <c r="D150" t="s">
        <v>275</v>
      </c>
      <c r="F150" s="114">
        <v>1.1729166666666666</v>
      </c>
    </row>
    <row r="151" spans="1:6" ht="18.75" customHeight="1">
      <c r="A151">
        <v>131</v>
      </c>
      <c r="B151" t="s">
        <v>412</v>
      </c>
      <c r="C151" t="s">
        <v>245</v>
      </c>
      <c r="D151" t="s">
        <v>287</v>
      </c>
      <c r="F151" s="114">
        <v>1.1847222222222222</v>
      </c>
    </row>
    <row r="152" spans="1:6" ht="15" customHeight="1">
      <c r="A152">
        <v>132</v>
      </c>
      <c r="B152" s="114" t="s">
        <v>413</v>
      </c>
      <c r="C152" t="s">
        <v>265</v>
      </c>
      <c r="D152" t="s">
        <v>318</v>
      </c>
      <c r="F152" s="114">
        <v>1.1888888888888889</v>
      </c>
    </row>
    <row r="153" spans="1:6" ht="18.75" customHeight="1">
      <c r="A153">
        <v>133</v>
      </c>
      <c r="B153" t="s">
        <v>414</v>
      </c>
      <c r="C153" t="s">
        <v>245</v>
      </c>
      <c r="D153" t="s">
        <v>285</v>
      </c>
      <c r="E153" t="s">
        <v>415</v>
      </c>
      <c r="F153" s="114">
        <v>1.1909722222222221</v>
      </c>
    </row>
    <row r="154" spans="1:6" ht="15" customHeight="1">
      <c r="A154">
        <v>134</v>
      </c>
      <c r="B154" s="114" t="s">
        <v>416</v>
      </c>
      <c r="C154" t="s">
        <v>245</v>
      </c>
      <c r="D154" t="s">
        <v>268</v>
      </c>
      <c r="F154" s="114">
        <v>1.1909722222222221</v>
      </c>
    </row>
    <row r="155" spans="1:6" ht="18.75" customHeight="1">
      <c r="A155">
        <v>135</v>
      </c>
      <c r="B155" t="s">
        <v>417</v>
      </c>
      <c r="C155" t="s">
        <v>265</v>
      </c>
      <c r="D155" t="s">
        <v>368</v>
      </c>
      <c r="F155" s="114">
        <v>1.1923611111111112</v>
      </c>
    </row>
    <row r="156" spans="1:6" ht="15" customHeight="1">
      <c r="A156">
        <v>136</v>
      </c>
      <c r="B156" s="114" t="s">
        <v>418</v>
      </c>
      <c r="C156" t="s">
        <v>265</v>
      </c>
      <c r="D156" t="s">
        <v>278</v>
      </c>
      <c r="E156" t="s">
        <v>273</v>
      </c>
      <c r="F156" s="114">
        <v>1.1930555555555555</v>
      </c>
    </row>
    <row r="157" spans="1:6" ht="18.75" customHeight="1">
      <c r="A157">
        <v>137</v>
      </c>
      <c r="B157" t="s">
        <v>419</v>
      </c>
      <c r="C157" t="s">
        <v>265</v>
      </c>
      <c r="D157" t="s">
        <v>278</v>
      </c>
      <c r="F157" s="114">
        <v>1.1944444444444444</v>
      </c>
    </row>
    <row r="158" spans="1:6" ht="15" customHeight="1">
      <c r="A158">
        <v>138</v>
      </c>
      <c r="B158" s="114" t="s">
        <v>420</v>
      </c>
      <c r="C158" t="s">
        <v>245</v>
      </c>
      <c r="D158" t="s">
        <v>292</v>
      </c>
      <c r="E158" t="s">
        <v>283</v>
      </c>
      <c r="F158" s="114">
        <v>1.1993055555555556</v>
      </c>
    </row>
    <row r="159" spans="1:6" ht="18.75" customHeight="1">
      <c r="A159">
        <v>139</v>
      </c>
      <c r="B159" t="s">
        <v>421</v>
      </c>
      <c r="C159" t="s">
        <v>245</v>
      </c>
      <c r="D159" t="s">
        <v>285</v>
      </c>
      <c r="E159" t="s">
        <v>297</v>
      </c>
      <c r="F159" s="114">
        <v>1.2034722222222223</v>
      </c>
    </row>
    <row r="160" spans="1:6" ht="15" customHeight="1">
      <c r="A160">
        <v>140</v>
      </c>
      <c r="B160" s="114" t="s">
        <v>422</v>
      </c>
      <c r="C160" t="s">
        <v>245</v>
      </c>
      <c r="D160" t="s">
        <v>260</v>
      </c>
      <c r="F160" s="114">
        <v>1.2048611111111112</v>
      </c>
    </row>
    <row r="161" spans="1:6" ht="18.75" customHeight="1">
      <c r="A161">
        <v>141</v>
      </c>
      <c r="B161" t="s">
        <v>423</v>
      </c>
      <c r="C161" t="s">
        <v>265</v>
      </c>
      <c r="D161" t="s">
        <v>330</v>
      </c>
      <c r="F161" s="114">
        <v>1.20625</v>
      </c>
    </row>
    <row r="162" spans="1:6" ht="15" customHeight="1">
      <c r="A162">
        <v>142</v>
      </c>
      <c r="B162" s="114" t="s">
        <v>424</v>
      </c>
      <c r="C162" t="s">
        <v>245</v>
      </c>
      <c r="D162" t="s">
        <v>271</v>
      </c>
      <c r="F162" s="114">
        <v>1.2090277777777778</v>
      </c>
    </row>
    <row r="163" spans="1:6" ht="18.75" customHeight="1">
      <c r="A163">
        <v>143</v>
      </c>
      <c r="B163" t="s">
        <v>425</v>
      </c>
      <c r="C163" t="s">
        <v>265</v>
      </c>
      <c r="D163" t="s">
        <v>278</v>
      </c>
      <c r="E163" t="s">
        <v>426</v>
      </c>
      <c r="F163" s="114">
        <v>1.211111111111111</v>
      </c>
    </row>
    <row r="164" spans="1:6" ht="15" customHeight="1">
      <c r="A164">
        <v>144</v>
      </c>
      <c r="B164" s="114" t="s">
        <v>427</v>
      </c>
      <c r="C164" t="s">
        <v>265</v>
      </c>
      <c r="D164" t="s">
        <v>278</v>
      </c>
      <c r="E164" t="s">
        <v>390</v>
      </c>
      <c r="F164" s="114">
        <v>1.2138888888888888</v>
      </c>
    </row>
    <row r="165" spans="1:6" ht="18.75" customHeight="1">
      <c r="A165">
        <v>145</v>
      </c>
      <c r="B165" t="s">
        <v>428</v>
      </c>
      <c r="C165" t="s">
        <v>245</v>
      </c>
      <c r="D165" t="s">
        <v>285</v>
      </c>
      <c r="F165" s="114">
        <v>1.2145833333333333</v>
      </c>
    </row>
    <row r="166" spans="1:6" ht="15" customHeight="1">
      <c r="A166">
        <v>146</v>
      </c>
      <c r="B166" s="114" t="s">
        <v>429</v>
      </c>
      <c r="C166" t="s">
        <v>265</v>
      </c>
      <c r="D166" t="s">
        <v>318</v>
      </c>
      <c r="E166" t="s">
        <v>402</v>
      </c>
      <c r="F166" s="114">
        <v>1.2249999999999999</v>
      </c>
    </row>
    <row r="167" spans="1:6" ht="18.75" customHeight="1">
      <c r="A167">
        <v>147</v>
      </c>
      <c r="B167" t="s">
        <v>430</v>
      </c>
      <c r="C167" t="s">
        <v>245</v>
      </c>
      <c r="D167" t="s">
        <v>268</v>
      </c>
      <c r="F167" s="114">
        <v>1.2256944444444444</v>
      </c>
    </row>
    <row r="168" spans="1:6" ht="15" customHeight="1">
      <c r="A168">
        <v>148</v>
      </c>
      <c r="B168" s="114" t="s">
        <v>431</v>
      </c>
      <c r="C168" t="s">
        <v>245</v>
      </c>
      <c r="D168" t="s">
        <v>292</v>
      </c>
      <c r="F168" s="114">
        <v>1.2277777777777776</v>
      </c>
    </row>
    <row r="169" spans="1:6" ht="18.75" customHeight="1">
      <c r="A169">
        <v>149</v>
      </c>
      <c r="B169" t="s">
        <v>432</v>
      </c>
      <c r="C169" t="s">
        <v>245</v>
      </c>
      <c r="D169" t="s">
        <v>292</v>
      </c>
      <c r="F169" s="114">
        <v>1.2305555555555556</v>
      </c>
    </row>
    <row r="170" spans="1:6" ht="15" customHeight="1">
      <c r="A170">
        <v>151</v>
      </c>
      <c r="B170" t="s">
        <v>434</v>
      </c>
      <c r="C170" t="s">
        <v>265</v>
      </c>
      <c r="D170" t="s">
        <v>435</v>
      </c>
      <c r="F170" s="114">
        <v>1.2381944444444444</v>
      </c>
    </row>
    <row r="171" spans="1:6" ht="18.75" customHeight="1">
      <c r="A171">
        <v>152</v>
      </c>
      <c r="B171" s="114" t="s">
        <v>436</v>
      </c>
      <c r="C171" t="s">
        <v>245</v>
      </c>
      <c r="D171" t="s">
        <v>258</v>
      </c>
      <c r="F171" s="114">
        <v>1.2388888888888889</v>
      </c>
    </row>
    <row r="172" spans="1:6" ht="15" customHeight="1">
      <c r="A172">
        <v>153</v>
      </c>
      <c r="B172" t="s">
        <v>437</v>
      </c>
      <c r="C172" t="s">
        <v>245</v>
      </c>
      <c r="D172" t="s">
        <v>285</v>
      </c>
      <c r="E172" t="s">
        <v>438</v>
      </c>
      <c r="F172" s="114">
        <v>1.2451388888888888</v>
      </c>
    </row>
    <row r="173" spans="1:6" ht="18.75" customHeight="1">
      <c r="A173">
        <v>157</v>
      </c>
      <c r="B173" t="s">
        <v>442</v>
      </c>
      <c r="C173" t="s">
        <v>245</v>
      </c>
      <c r="D173" t="s">
        <v>443</v>
      </c>
      <c r="F173" s="114">
        <v>1.2555555555555555</v>
      </c>
    </row>
    <row r="174" spans="1:6" ht="15" customHeight="1">
      <c r="A174">
        <v>158</v>
      </c>
      <c r="B174" s="114" t="s">
        <v>444</v>
      </c>
      <c r="C174" t="s">
        <v>265</v>
      </c>
      <c r="D174" t="s">
        <v>445</v>
      </c>
      <c r="F174" s="114">
        <v>1.2604166666666667</v>
      </c>
    </row>
    <row r="175" spans="1:6" ht="18.75" customHeight="1">
      <c r="A175">
        <v>160</v>
      </c>
      <c r="B175" s="114" t="s">
        <v>447</v>
      </c>
      <c r="C175" t="s">
        <v>265</v>
      </c>
      <c r="D175" t="s">
        <v>370</v>
      </c>
      <c r="F175" s="114">
        <v>1.2638888888888888</v>
      </c>
    </row>
    <row r="176" spans="1:6" ht="15" customHeight="1">
      <c r="A176">
        <v>161</v>
      </c>
      <c r="B176" t="s">
        <v>448</v>
      </c>
      <c r="C176" t="s">
        <v>265</v>
      </c>
      <c r="D176" t="s">
        <v>318</v>
      </c>
      <c r="F176" s="114">
        <v>1.2666666666666666</v>
      </c>
    </row>
    <row r="177" spans="1:6" ht="18.75" customHeight="1">
      <c r="A177">
        <v>162</v>
      </c>
      <c r="B177" s="114" t="s">
        <v>449</v>
      </c>
      <c r="C177" t="s">
        <v>245</v>
      </c>
      <c r="D177" t="s">
        <v>268</v>
      </c>
      <c r="F177" s="114">
        <v>1.2673611111111112</v>
      </c>
    </row>
    <row r="178" spans="1:6" ht="15" customHeight="1">
      <c r="A178">
        <v>163</v>
      </c>
      <c r="B178" t="s">
        <v>450</v>
      </c>
      <c r="C178" t="s">
        <v>245</v>
      </c>
      <c r="D178" t="s">
        <v>268</v>
      </c>
      <c r="F178" s="114">
        <v>1.2701388888888889</v>
      </c>
    </row>
    <row r="179" spans="1:6" ht="18.75" customHeight="1">
      <c r="A179">
        <v>165</v>
      </c>
      <c r="B179" t="s">
        <v>452</v>
      </c>
      <c r="C179" t="s">
        <v>245</v>
      </c>
      <c r="D179" t="s">
        <v>287</v>
      </c>
      <c r="E179" t="s">
        <v>453</v>
      </c>
      <c r="F179" s="114">
        <v>1.2861111111111112</v>
      </c>
    </row>
    <row r="180" spans="1:6" ht="15" customHeight="1">
      <c r="A180">
        <v>166</v>
      </c>
      <c r="B180" s="114" t="s">
        <v>454</v>
      </c>
      <c r="C180" t="s">
        <v>265</v>
      </c>
      <c r="D180" t="s">
        <v>330</v>
      </c>
      <c r="F180" s="114">
        <v>1.2868055555555555</v>
      </c>
    </row>
    <row r="181" spans="1:6" ht="18.75" customHeight="1">
      <c r="A181">
        <v>167</v>
      </c>
      <c r="B181" t="s">
        <v>455</v>
      </c>
      <c r="C181" t="s">
        <v>265</v>
      </c>
      <c r="D181" t="s">
        <v>278</v>
      </c>
      <c r="F181" s="114">
        <v>1.2881944444444444</v>
      </c>
    </row>
    <row r="182" spans="1:6" ht="15" customHeight="1">
      <c r="A182">
        <v>168</v>
      </c>
      <c r="B182" s="114" t="s">
        <v>456</v>
      </c>
      <c r="C182" t="s">
        <v>265</v>
      </c>
      <c r="D182" t="s">
        <v>296</v>
      </c>
      <c r="F182" s="114">
        <v>1.3104166666666666</v>
      </c>
    </row>
    <row r="183" spans="1:6" ht="18.75" customHeight="1">
      <c r="A183">
        <v>169</v>
      </c>
      <c r="B183" t="s">
        <v>457</v>
      </c>
      <c r="C183" t="s">
        <v>245</v>
      </c>
      <c r="D183" t="s">
        <v>275</v>
      </c>
      <c r="F183" s="114">
        <v>1.3111111111111111</v>
      </c>
    </row>
    <row r="184" spans="1:6" ht="15" customHeight="1">
      <c r="A184">
        <v>170</v>
      </c>
      <c r="B184" s="114" t="s">
        <v>458</v>
      </c>
      <c r="C184" t="s">
        <v>245</v>
      </c>
      <c r="D184" t="s">
        <v>275</v>
      </c>
      <c r="F184" s="114">
        <v>1.3118055555555557</v>
      </c>
    </row>
    <row r="185" spans="1:6" ht="18.75" customHeight="1">
      <c r="A185">
        <v>171</v>
      </c>
      <c r="B185" t="s">
        <v>459</v>
      </c>
      <c r="C185" t="s">
        <v>245</v>
      </c>
      <c r="D185" t="s">
        <v>307</v>
      </c>
      <c r="E185" t="s">
        <v>273</v>
      </c>
      <c r="F185" s="114">
        <v>1.3166666666666667</v>
      </c>
    </row>
    <row r="186" spans="1:6" ht="15" customHeight="1">
      <c r="A186">
        <v>172</v>
      </c>
      <c r="B186" s="114" t="s">
        <v>460</v>
      </c>
      <c r="C186" t="s">
        <v>245</v>
      </c>
      <c r="D186" t="s">
        <v>287</v>
      </c>
      <c r="F186" s="114">
        <v>1.3187499999999999</v>
      </c>
    </row>
    <row r="187" spans="1:6" ht="18.75" customHeight="1">
      <c r="A187">
        <v>173</v>
      </c>
      <c r="B187" t="s">
        <v>461</v>
      </c>
      <c r="C187" t="s">
        <v>245</v>
      </c>
      <c r="D187" t="s">
        <v>292</v>
      </c>
      <c r="E187" t="s">
        <v>462</v>
      </c>
      <c r="F187" s="114">
        <v>1.3208333333333333</v>
      </c>
    </row>
    <row r="188" spans="1:6" ht="15" customHeight="1">
      <c r="A188">
        <v>174</v>
      </c>
      <c r="B188" s="114" t="s">
        <v>463</v>
      </c>
      <c r="C188" t="s">
        <v>265</v>
      </c>
      <c r="D188" t="s">
        <v>318</v>
      </c>
      <c r="E188" t="s">
        <v>438</v>
      </c>
      <c r="F188" s="114">
        <v>1.3222222222222222</v>
      </c>
    </row>
    <row r="189" spans="1:6">
      <c r="A189">
        <v>175</v>
      </c>
      <c r="B189" t="s">
        <v>464</v>
      </c>
      <c r="C189" t="s">
        <v>245</v>
      </c>
      <c r="D189" t="s">
        <v>380</v>
      </c>
      <c r="F189" s="114">
        <v>1.325</v>
      </c>
    </row>
    <row r="190" spans="1:6" ht="18.75" customHeight="1">
      <c r="A190">
        <v>178</v>
      </c>
      <c r="B190" s="114" t="s">
        <v>467</v>
      </c>
      <c r="C190" t="s">
        <v>265</v>
      </c>
      <c r="D190" t="s">
        <v>368</v>
      </c>
      <c r="E190" t="s">
        <v>468</v>
      </c>
      <c r="F190" s="114">
        <v>1.3361111111111112</v>
      </c>
    </row>
    <row r="191" spans="1:6" ht="15" customHeight="1">
      <c r="A191">
        <v>179</v>
      </c>
      <c r="B191" t="s">
        <v>469</v>
      </c>
      <c r="C191" t="s">
        <v>245</v>
      </c>
      <c r="D191" t="s">
        <v>285</v>
      </c>
      <c r="F191" s="114">
        <v>1.3416666666666668</v>
      </c>
    </row>
    <row r="192" spans="1:6" ht="18.75" customHeight="1">
      <c r="A192">
        <v>180</v>
      </c>
      <c r="B192" s="114" t="s">
        <v>470</v>
      </c>
      <c r="C192" t="s">
        <v>265</v>
      </c>
      <c r="D192" t="s">
        <v>318</v>
      </c>
      <c r="F192" s="114">
        <v>1.3430555555555557</v>
      </c>
    </row>
    <row r="193" spans="1:6" ht="15" customHeight="1">
      <c r="A193">
        <v>181</v>
      </c>
      <c r="B193" t="s">
        <v>471</v>
      </c>
      <c r="C193" t="s">
        <v>245</v>
      </c>
      <c r="D193" t="s">
        <v>271</v>
      </c>
      <c r="F193" s="114">
        <v>1.3444444444444443</v>
      </c>
    </row>
    <row r="194" spans="1:6" ht="57.75" customHeight="1">
      <c r="A194">
        <v>182</v>
      </c>
      <c r="B194" s="114" t="s">
        <v>472</v>
      </c>
      <c r="C194" t="s">
        <v>265</v>
      </c>
      <c r="D194" t="s">
        <v>473</v>
      </c>
      <c r="F194" s="114">
        <v>1.3444444444444443</v>
      </c>
    </row>
    <row r="195" spans="1:6" ht="15" customHeight="1">
      <c r="A195">
        <v>183</v>
      </c>
      <c r="B195" t="s">
        <v>474</v>
      </c>
      <c r="C195" t="s">
        <v>245</v>
      </c>
      <c r="D195" t="s">
        <v>285</v>
      </c>
      <c r="F195" s="114">
        <v>1.3451388888888889</v>
      </c>
    </row>
    <row r="196" spans="1:6" ht="18.75" customHeight="1">
      <c r="A196">
        <v>185</v>
      </c>
      <c r="B196" t="s">
        <v>476</v>
      </c>
      <c r="C196" t="s">
        <v>265</v>
      </c>
      <c r="D196" t="s">
        <v>368</v>
      </c>
      <c r="F196" s="114">
        <v>1.3520833333333335</v>
      </c>
    </row>
    <row r="197" spans="1:6" ht="15" customHeight="1">
      <c r="A197">
        <v>186</v>
      </c>
      <c r="B197" s="114" t="s">
        <v>477</v>
      </c>
      <c r="C197" t="s">
        <v>265</v>
      </c>
      <c r="D197" t="s">
        <v>368</v>
      </c>
      <c r="F197" s="114">
        <v>1.3555555555555554</v>
      </c>
    </row>
    <row r="198" spans="1:6" ht="18.75" customHeight="1">
      <c r="A198">
        <v>187</v>
      </c>
      <c r="B198" t="s">
        <v>478</v>
      </c>
      <c r="C198" t="s">
        <v>265</v>
      </c>
      <c r="D198" t="s">
        <v>370</v>
      </c>
      <c r="E198" t="s">
        <v>479</v>
      </c>
      <c r="F198" s="114">
        <v>1.35625</v>
      </c>
    </row>
    <row r="199" spans="1:6" ht="15" customHeight="1">
      <c r="A199">
        <v>188</v>
      </c>
      <c r="B199" t="s">
        <v>480</v>
      </c>
      <c r="C199" t="s">
        <v>245</v>
      </c>
      <c r="D199" t="s">
        <v>307</v>
      </c>
      <c r="E199" t="s">
        <v>283</v>
      </c>
      <c r="F199" s="114">
        <v>1.3576388888888891</v>
      </c>
    </row>
    <row r="200" spans="1:6" ht="18.75" customHeight="1">
      <c r="A200">
        <v>189</v>
      </c>
      <c r="B200" s="114" t="s">
        <v>481</v>
      </c>
      <c r="C200" t="s">
        <v>265</v>
      </c>
      <c r="D200" t="s">
        <v>330</v>
      </c>
      <c r="F200" s="114">
        <v>1.3604166666666666</v>
      </c>
    </row>
    <row r="201" spans="1:6" ht="15" customHeight="1">
      <c r="A201">
        <v>190</v>
      </c>
      <c r="B201" t="s">
        <v>482</v>
      </c>
      <c r="C201" t="s">
        <v>265</v>
      </c>
      <c r="D201" t="s">
        <v>318</v>
      </c>
      <c r="F201" s="114">
        <v>1.3638888888888889</v>
      </c>
    </row>
    <row r="202" spans="1:6" ht="18.75" customHeight="1">
      <c r="A202">
        <v>191</v>
      </c>
      <c r="B202" s="114" t="s">
        <v>483</v>
      </c>
      <c r="C202" t="s">
        <v>265</v>
      </c>
      <c r="D202" t="s">
        <v>368</v>
      </c>
      <c r="E202" t="s">
        <v>484</v>
      </c>
      <c r="F202" s="114">
        <v>1.3666666666666665</v>
      </c>
    </row>
    <row r="203" spans="1:6" ht="15" customHeight="1">
      <c r="A203">
        <v>192</v>
      </c>
      <c r="B203" t="s">
        <v>485</v>
      </c>
      <c r="C203" t="s">
        <v>245</v>
      </c>
      <c r="D203" t="s">
        <v>486</v>
      </c>
      <c r="F203" s="114">
        <v>1.3673611111111112</v>
      </c>
    </row>
    <row r="204" spans="1:6" ht="18.75" customHeight="1">
      <c r="A204">
        <v>193</v>
      </c>
      <c r="B204" s="114" t="s">
        <v>487</v>
      </c>
      <c r="C204" t="s">
        <v>245</v>
      </c>
      <c r="D204" t="s">
        <v>246</v>
      </c>
      <c r="E204" t="s">
        <v>488</v>
      </c>
      <c r="F204" s="114">
        <v>1.3673611111111112</v>
      </c>
    </row>
    <row r="205" spans="1:6" ht="15" customHeight="1">
      <c r="A205">
        <v>194</v>
      </c>
      <c r="B205" t="s">
        <v>489</v>
      </c>
      <c r="C205" t="s">
        <v>265</v>
      </c>
      <c r="D205" t="s">
        <v>490</v>
      </c>
      <c r="F205" s="114">
        <v>1.3694444444444445</v>
      </c>
    </row>
    <row r="206" spans="1:6" ht="57.75" customHeight="1">
      <c r="A206">
        <v>196</v>
      </c>
      <c r="B206" t="s">
        <v>492</v>
      </c>
      <c r="C206" t="s">
        <v>265</v>
      </c>
      <c r="D206" t="s">
        <v>330</v>
      </c>
      <c r="F206" s="114">
        <v>1.3708333333333333</v>
      </c>
    </row>
    <row r="207" spans="1:6" ht="15" customHeight="1">
      <c r="A207">
        <v>197</v>
      </c>
      <c r="B207" s="114" t="s">
        <v>493</v>
      </c>
      <c r="C207" t="s">
        <v>245</v>
      </c>
      <c r="D207" t="s">
        <v>268</v>
      </c>
      <c r="F207" s="114">
        <v>1.3729166666666668</v>
      </c>
    </row>
    <row r="208" spans="1:6" ht="18.75" customHeight="1">
      <c r="A208">
        <v>198</v>
      </c>
      <c r="B208" t="s">
        <v>494</v>
      </c>
      <c r="C208" t="s">
        <v>265</v>
      </c>
      <c r="D208" t="s">
        <v>318</v>
      </c>
      <c r="E208" t="s">
        <v>390</v>
      </c>
      <c r="F208" s="114">
        <v>1.3736111111111111</v>
      </c>
    </row>
    <row r="209" spans="1:6" ht="15" customHeight="1">
      <c r="A209">
        <v>199</v>
      </c>
      <c r="B209" s="114" t="s">
        <v>495</v>
      </c>
      <c r="C209" t="s">
        <v>265</v>
      </c>
      <c r="D209" t="s">
        <v>318</v>
      </c>
      <c r="F209" s="114">
        <v>1.377777777777778</v>
      </c>
    </row>
    <row r="210" spans="1:6" ht="18.75" customHeight="1">
      <c r="A210">
        <v>200</v>
      </c>
      <c r="B210" t="s">
        <v>496</v>
      </c>
      <c r="C210" t="s">
        <v>265</v>
      </c>
      <c r="D210" t="s">
        <v>278</v>
      </c>
      <c r="E210" t="s">
        <v>283</v>
      </c>
      <c r="F210" s="114">
        <v>1.377777777777778</v>
      </c>
    </row>
    <row r="211" spans="1:6" ht="15" customHeight="1">
      <c r="A211">
        <v>201</v>
      </c>
      <c r="B211" s="114" t="s">
        <v>497</v>
      </c>
      <c r="C211" t="s">
        <v>265</v>
      </c>
      <c r="D211" t="s">
        <v>351</v>
      </c>
      <c r="E211" t="s">
        <v>468</v>
      </c>
      <c r="F211" s="114">
        <v>1.3791666666666667</v>
      </c>
    </row>
    <row r="212" spans="1:6" ht="57.75" customHeight="1">
      <c r="A212">
        <v>202</v>
      </c>
      <c r="B212" t="s">
        <v>498</v>
      </c>
      <c r="C212" t="s">
        <v>265</v>
      </c>
      <c r="D212" t="s">
        <v>318</v>
      </c>
      <c r="E212" t="s">
        <v>438</v>
      </c>
      <c r="F212" s="114">
        <v>1.3833333333333335</v>
      </c>
    </row>
    <row r="213" spans="1:6" ht="15" customHeight="1">
      <c r="A213">
        <v>203</v>
      </c>
      <c r="B213" s="114" t="s">
        <v>499</v>
      </c>
      <c r="C213" t="s">
        <v>245</v>
      </c>
      <c r="D213" t="s">
        <v>307</v>
      </c>
      <c r="E213" t="s">
        <v>500</v>
      </c>
      <c r="F213" s="114">
        <v>1.3847222222222222</v>
      </c>
    </row>
    <row r="214" spans="1:6" ht="18.75" customHeight="1">
      <c r="A214">
        <v>204</v>
      </c>
      <c r="B214" t="s">
        <v>501</v>
      </c>
      <c r="C214" t="s">
        <v>265</v>
      </c>
      <c r="D214" t="s">
        <v>296</v>
      </c>
      <c r="F214" s="114">
        <v>1.3868055555555554</v>
      </c>
    </row>
    <row r="215" spans="1:6" ht="15" customHeight="1">
      <c r="A215">
        <v>205</v>
      </c>
      <c r="B215" s="114" t="s">
        <v>502</v>
      </c>
      <c r="C215" t="s">
        <v>265</v>
      </c>
      <c r="D215" t="s">
        <v>330</v>
      </c>
      <c r="F215" s="114">
        <v>1.3875</v>
      </c>
    </row>
    <row r="216" spans="1:6" ht="18.75" customHeight="1">
      <c r="A216">
        <v>206</v>
      </c>
      <c r="B216" t="s">
        <v>503</v>
      </c>
      <c r="C216" t="s">
        <v>265</v>
      </c>
      <c r="D216" t="s">
        <v>368</v>
      </c>
      <c r="F216" s="114">
        <v>1.3875</v>
      </c>
    </row>
    <row r="217" spans="1:6" ht="15" customHeight="1">
      <c r="A217">
        <v>207</v>
      </c>
      <c r="B217" s="114" t="s">
        <v>504</v>
      </c>
      <c r="C217" t="s">
        <v>265</v>
      </c>
      <c r="D217" t="s">
        <v>368</v>
      </c>
      <c r="F217" s="114">
        <v>1.39375</v>
      </c>
    </row>
    <row r="218" spans="1:6" ht="18.75" customHeight="1">
      <c r="A218">
        <v>208</v>
      </c>
      <c r="B218" t="s">
        <v>505</v>
      </c>
      <c r="C218" t="s">
        <v>245</v>
      </c>
      <c r="D218" t="s">
        <v>307</v>
      </c>
      <c r="E218" t="s">
        <v>402</v>
      </c>
      <c r="F218" s="114">
        <v>1.3951388888888889</v>
      </c>
    </row>
    <row r="219" spans="1:6" ht="15" customHeight="1">
      <c r="A219">
        <v>209</v>
      </c>
      <c r="B219" s="114" t="s">
        <v>506</v>
      </c>
      <c r="C219" t="s">
        <v>245</v>
      </c>
      <c r="D219" t="s">
        <v>285</v>
      </c>
      <c r="E219" t="s">
        <v>273</v>
      </c>
      <c r="F219" s="114">
        <v>1.3958333333333333</v>
      </c>
    </row>
    <row r="220" spans="1:6" ht="18.75" customHeight="1">
      <c r="A220">
        <v>210</v>
      </c>
      <c r="B220" t="s">
        <v>507</v>
      </c>
      <c r="C220" t="s">
        <v>245</v>
      </c>
      <c r="D220" t="s">
        <v>246</v>
      </c>
      <c r="F220" s="114">
        <v>1.3972222222222221</v>
      </c>
    </row>
    <row r="221" spans="1:6" ht="15" customHeight="1">
      <c r="A221">
        <v>211</v>
      </c>
      <c r="B221" s="114" t="s">
        <v>508</v>
      </c>
      <c r="C221" t="s">
        <v>245</v>
      </c>
      <c r="D221" t="s">
        <v>246</v>
      </c>
      <c r="F221" s="114">
        <v>1.3979166666666665</v>
      </c>
    </row>
    <row r="222" spans="1:6" ht="18.75" customHeight="1">
      <c r="A222">
        <v>212</v>
      </c>
      <c r="B222" t="s">
        <v>324</v>
      </c>
    </row>
    <row r="223" spans="1:6" ht="15" customHeight="1">
      <c r="A223">
        <v>213</v>
      </c>
      <c r="B223" s="114" t="s">
        <v>509</v>
      </c>
      <c r="C223" t="s">
        <v>245</v>
      </c>
      <c r="D223" t="s">
        <v>292</v>
      </c>
      <c r="F223" s="114">
        <v>1.4041666666666668</v>
      </c>
    </row>
    <row r="224" spans="1:6" ht="18.75" customHeight="1">
      <c r="A224">
        <v>215</v>
      </c>
      <c r="B224" s="114" t="s">
        <v>511</v>
      </c>
      <c r="C224" t="s">
        <v>245</v>
      </c>
      <c r="D224" t="s">
        <v>292</v>
      </c>
      <c r="E224" t="s">
        <v>349</v>
      </c>
      <c r="F224" s="114">
        <v>1.4097222222222223</v>
      </c>
    </row>
    <row r="225" spans="1:6" ht="15" customHeight="1">
      <c r="A225">
        <v>216</v>
      </c>
      <c r="B225" t="s">
        <v>512</v>
      </c>
      <c r="C225" t="s">
        <v>265</v>
      </c>
      <c r="D225" t="s">
        <v>368</v>
      </c>
      <c r="F225" s="114">
        <v>1.4111111111111112</v>
      </c>
    </row>
    <row r="226" spans="1:6" ht="18.75" customHeight="1">
      <c r="A226">
        <v>217</v>
      </c>
      <c r="B226" s="114" t="s">
        <v>513</v>
      </c>
      <c r="C226" t="s">
        <v>265</v>
      </c>
      <c r="D226" t="s">
        <v>373</v>
      </c>
      <c r="F226" s="114">
        <v>1.4118055555555555</v>
      </c>
    </row>
    <row r="227" spans="1:6" ht="15" customHeight="1">
      <c r="A227">
        <v>218</v>
      </c>
      <c r="B227" t="s">
        <v>514</v>
      </c>
      <c r="C227" t="s">
        <v>245</v>
      </c>
      <c r="D227" t="s">
        <v>292</v>
      </c>
      <c r="F227" s="114">
        <v>1.4145833333333335</v>
      </c>
    </row>
    <row r="228" spans="1:6" ht="18.75" customHeight="1">
      <c r="A228">
        <v>219</v>
      </c>
      <c r="B228" s="114" t="s">
        <v>515</v>
      </c>
      <c r="C228" t="s">
        <v>265</v>
      </c>
      <c r="D228" t="s">
        <v>373</v>
      </c>
      <c r="F228" s="114">
        <v>1.4166666666666667</v>
      </c>
    </row>
    <row r="229" spans="1:6" ht="15" customHeight="1">
      <c r="A229">
        <v>220</v>
      </c>
      <c r="B229" t="s">
        <v>516</v>
      </c>
      <c r="C229" t="s">
        <v>265</v>
      </c>
      <c r="D229" t="s">
        <v>318</v>
      </c>
      <c r="F229" s="114">
        <v>1.4173611111111111</v>
      </c>
    </row>
    <row r="230" spans="1:6" ht="18.75" customHeight="1">
      <c r="A230">
        <v>221</v>
      </c>
      <c r="B230" s="114" t="s">
        <v>517</v>
      </c>
      <c r="C230" t="s">
        <v>265</v>
      </c>
      <c r="D230" t="s">
        <v>373</v>
      </c>
      <c r="F230" s="114">
        <v>1.4256944444444446</v>
      </c>
    </row>
    <row r="231" spans="1:6" ht="15" customHeight="1">
      <c r="A231">
        <v>222</v>
      </c>
      <c r="B231" t="s">
        <v>518</v>
      </c>
      <c r="C231" t="s">
        <v>265</v>
      </c>
      <c r="D231" t="s">
        <v>370</v>
      </c>
      <c r="E231" t="s">
        <v>283</v>
      </c>
      <c r="F231" s="114">
        <v>1.4263888888888889</v>
      </c>
    </row>
    <row r="232" spans="1:6" ht="18.75" customHeight="1">
      <c r="A232">
        <v>223</v>
      </c>
      <c r="B232" s="114" t="s">
        <v>519</v>
      </c>
      <c r="C232" t="s">
        <v>265</v>
      </c>
      <c r="D232" t="s">
        <v>370</v>
      </c>
      <c r="F232" s="114">
        <v>1.4277777777777778</v>
      </c>
    </row>
    <row r="233" spans="1:6" ht="15" customHeight="1">
      <c r="A233">
        <v>224</v>
      </c>
      <c r="B233" t="s">
        <v>520</v>
      </c>
      <c r="C233" t="s">
        <v>265</v>
      </c>
      <c r="D233" t="s">
        <v>373</v>
      </c>
      <c r="F233" s="114">
        <v>1.4284722222222221</v>
      </c>
    </row>
    <row r="234" spans="1:6" ht="57.75" customHeight="1">
      <c r="A234">
        <v>225</v>
      </c>
      <c r="B234" s="114" t="s">
        <v>521</v>
      </c>
      <c r="C234" t="s">
        <v>245</v>
      </c>
      <c r="D234" t="s">
        <v>486</v>
      </c>
      <c r="F234" s="114">
        <v>1.4381944444444443</v>
      </c>
    </row>
    <row r="235" spans="1:6" ht="15" customHeight="1">
      <c r="A235">
        <v>226</v>
      </c>
      <c r="B235" t="s">
        <v>522</v>
      </c>
      <c r="C235" t="s">
        <v>265</v>
      </c>
      <c r="D235" t="s">
        <v>368</v>
      </c>
      <c r="F235" s="114">
        <v>1.4409722222222223</v>
      </c>
    </row>
    <row r="236" spans="1:6" ht="57.75" customHeight="1">
      <c r="A236">
        <v>227</v>
      </c>
      <c r="B236" s="114" t="s">
        <v>523</v>
      </c>
      <c r="C236" t="s">
        <v>245</v>
      </c>
      <c r="D236" t="s">
        <v>292</v>
      </c>
      <c r="F236" s="114">
        <v>1.4444444444444444</v>
      </c>
    </row>
    <row r="237" spans="1:6" ht="15" customHeight="1">
      <c r="A237">
        <v>229</v>
      </c>
      <c r="B237" s="114" t="s">
        <v>525</v>
      </c>
      <c r="C237" t="s">
        <v>265</v>
      </c>
      <c r="D237" t="s">
        <v>278</v>
      </c>
      <c r="F237" s="114">
        <v>1.45</v>
      </c>
    </row>
    <row r="238" spans="1:6" ht="18.75" customHeight="1">
      <c r="A238">
        <v>230</v>
      </c>
      <c r="B238" t="s">
        <v>526</v>
      </c>
      <c r="C238" t="s">
        <v>265</v>
      </c>
      <c r="D238" t="s">
        <v>527</v>
      </c>
      <c r="F238" s="114">
        <v>1.4520833333333334</v>
      </c>
    </row>
    <row r="239" spans="1:6" ht="15" customHeight="1">
      <c r="A239">
        <v>231</v>
      </c>
      <c r="B239" s="114" t="s">
        <v>528</v>
      </c>
      <c r="C239" t="s">
        <v>265</v>
      </c>
      <c r="D239" t="s">
        <v>370</v>
      </c>
      <c r="E239" t="s">
        <v>402</v>
      </c>
      <c r="F239" s="114">
        <v>1.4583333333333333</v>
      </c>
    </row>
    <row r="240" spans="1:6" ht="18.75" customHeight="1">
      <c r="A240">
        <v>232</v>
      </c>
      <c r="B240" t="s">
        <v>529</v>
      </c>
      <c r="C240" t="s">
        <v>265</v>
      </c>
      <c r="D240" t="s">
        <v>368</v>
      </c>
      <c r="F240" s="114">
        <v>1.4625000000000001</v>
      </c>
    </row>
    <row r="241" spans="1:6" ht="15" customHeight="1">
      <c r="A241">
        <v>233</v>
      </c>
      <c r="B241" s="114" t="s">
        <v>530</v>
      </c>
      <c r="C241" t="s">
        <v>265</v>
      </c>
      <c r="D241" t="s">
        <v>368</v>
      </c>
      <c r="F241" s="114">
        <v>1.4777777777777779</v>
      </c>
    </row>
    <row r="242" spans="1:6" ht="18.75" customHeight="1">
      <c r="A242">
        <v>234</v>
      </c>
      <c r="B242" t="s">
        <v>531</v>
      </c>
      <c r="C242" t="s">
        <v>245</v>
      </c>
      <c r="D242" t="s">
        <v>268</v>
      </c>
      <c r="E242" t="s">
        <v>532</v>
      </c>
      <c r="F242" s="114">
        <v>1.4854166666666666</v>
      </c>
    </row>
    <row r="243" spans="1:6" ht="15" customHeight="1">
      <c r="A243">
        <v>235</v>
      </c>
      <c r="B243" s="114" t="s">
        <v>533</v>
      </c>
      <c r="C243" t="s">
        <v>245</v>
      </c>
      <c r="D243" t="s">
        <v>534</v>
      </c>
      <c r="E243" t="s">
        <v>535</v>
      </c>
      <c r="F243" s="114">
        <v>1.4868055555555555</v>
      </c>
    </row>
    <row r="244" spans="1:6" ht="18.75" customHeight="1">
      <c r="A244">
        <v>236</v>
      </c>
      <c r="B244" t="s">
        <v>536</v>
      </c>
      <c r="C244" t="s">
        <v>265</v>
      </c>
      <c r="D244" t="s">
        <v>370</v>
      </c>
      <c r="F244" s="114">
        <v>1.4881944444444446</v>
      </c>
    </row>
    <row r="245" spans="1:6" ht="15" customHeight="1">
      <c r="A245">
        <v>237</v>
      </c>
      <c r="B245" s="114" t="s">
        <v>537</v>
      </c>
      <c r="C245" t="s">
        <v>265</v>
      </c>
      <c r="D245" t="s">
        <v>296</v>
      </c>
      <c r="F245" s="114">
        <v>1.4881944444444446</v>
      </c>
    </row>
    <row r="246" spans="1:6" ht="18.75" customHeight="1">
      <c r="A246">
        <v>238</v>
      </c>
      <c r="B246" t="s">
        <v>538</v>
      </c>
      <c r="C246" t="s">
        <v>245</v>
      </c>
      <c r="D246" t="s">
        <v>275</v>
      </c>
      <c r="F246" s="114">
        <v>1.4888888888888889</v>
      </c>
    </row>
    <row r="247" spans="1:6" ht="15" customHeight="1">
      <c r="A247">
        <v>239</v>
      </c>
      <c r="B247" s="114" t="s">
        <v>539</v>
      </c>
      <c r="C247" t="s">
        <v>265</v>
      </c>
      <c r="D247" t="s">
        <v>373</v>
      </c>
      <c r="E247" t="s">
        <v>540</v>
      </c>
      <c r="F247" s="114">
        <v>1.4902777777777778</v>
      </c>
    </row>
    <row r="248" spans="1:6" ht="18.75" customHeight="1">
      <c r="A248">
        <v>240</v>
      </c>
      <c r="B248" t="s">
        <v>541</v>
      </c>
      <c r="C248" t="s">
        <v>265</v>
      </c>
      <c r="D248" t="s">
        <v>318</v>
      </c>
      <c r="F248" s="114">
        <v>1.4965277777777777</v>
      </c>
    </row>
    <row r="249" spans="1:6" ht="15" customHeight="1">
      <c r="A249">
        <v>241</v>
      </c>
      <c r="B249" s="114" t="s">
        <v>542</v>
      </c>
      <c r="C249" t="s">
        <v>265</v>
      </c>
      <c r="D249" t="s">
        <v>278</v>
      </c>
      <c r="F249" s="114">
        <v>1.4965277777777777</v>
      </c>
    </row>
    <row r="250" spans="1:6" ht="18.75" customHeight="1">
      <c r="A250">
        <v>242</v>
      </c>
      <c r="B250" t="s">
        <v>543</v>
      </c>
      <c r="C250" t="s">
        <v>245</v>
      </c>
      <c r="D250" t="s">
        <v>534</v>
      </c>
      <c r="E250" t="s">
        <v>247</v>
      </c>
      <c r="F250" s="114">
        <v>1.5048611111111112</v>
      </c>
    </row>
    <row r="251" spans="1:6" ht="15" customHeight="1">
      <c r="A251">
        <v>243</v>
      </c>
      <c r="B251" s="114" t="s">
        <v>544</v>
      </c>
      <c r="C251" t="s">
        <v>265</v>
      </c>
      <c r="D251" t="s">
        <v>370</v>
      </c>
      <c r="F251" s="114">
        <v>1.5111111111111111</v>
      </c>
    </row>
    <row r="252" spans="1:6" ht="57.75" customHeight="1">
      <c r="A252">
        <v>244</v>
      </c>
      <c r="B252" t="s">
        <v>545</v>
      </c>
      <c r="C252" t="s">
        <v>265</v>
      </c>
      <c r="D252" t="s">
        <v>368</v>
      </c>
      <c r="E252" t="s">
        <v>546</v>
      </c>
      <c r="F252" s="114">
        <v>1.5194444444444446</v>
      </c>
    </row>
    <row r="253" spans="1:6" ht="15" customHeight="1">
      <c r="A253">
        <v>245</v>
      </c>
      <c r="B253" s="114" t="s">
        <v>547</v>
      </c>
      <c r="C253" t="s">
        <v>245</v>
      </c>
      <c r="D253" t="s">
        <v>258</v>
      </c>
      <c r="F253" s="114">
        <v>1.5229166666666665</v>
      </c>
    </row>
    <row r="254" spans="1:6" ht="18.75" customHeight="1">
      <c r="A254">
        <v>246</v>
      </c>
      <c r="B254" t="s">
        <v>548</v>
      </c>
      <c r="C254" t="s">
        <v>265</v>
      </c>
      <c r="D254" t="s">
        <v>278</v>
      </c>
      <c r="E254" t="s">
        <v>273</v>
      </c>
      <c r="F254" s="114">
        <v>1.5263888888888888</v>
      </c>
    </row>
    <row r="255" spans="1:6" ht="15" customHeight="1">
      <c r="A255">
        <v>247</v>
      </c>
      <c r="B255" s="114" t="s">
        <v>549</v>
      </c>
      <c r="C255" t="s">
        <v>265</v>
      </c>
      <c r="D255" t="s">
        <v>370</v>
      </c>
      <c r="E255" t="s">
        <v>438</v>
      </c>
      <c r="F255" s="114">
        <v>1.5354166666666667</v>
      </c>
    </row>
    <row r="256" spans="1:6" ht="18.75" customHeight="1">
      <c r="A256">
        <v>248</v>
      </c>
      <c r="B256" t="s">
        <v>550</v>
      </c>
      <c r="C256" t="s">
        <v>245</v>
      </c>
      <c r="D256" t="s">
        <v>443</v>
      </c>
      <c r="F256" s="114">
        <v>1.5451388888888891</v>
      </c>
    </row>
    <row r="257" spans="1:6" ht="15" customHeight="1">
      <c r="A257">
        <v>249</v>
      </c>
      <c r="B257" s="114" t="s">
        <v>551</v>
      </c>
      <c r="C257" t="s">
        <v>265</v>
      </c>
      <c r="D257" t="s">
        <v>318</v>
      </c>
      <c r="F257" s="114">
        <v>1.5472222222222223</v>
      </c>
    </row>
    <row r="258" spans="1:6" ht="18.75" customHeight="1">
      <c r="A258">
        <v>250</v>
      </c>
      <c r="B258" t="s">
        <v>552</v>
      </c>
      <c r="C258" t="s">
        <v>265</v>
      </c>
      <c r="D258" t="s">
        <v>351</v>
      </c>
      <c r="E258" t="s">
        <v>283</v>
      </c>
      <c r="F258" s="114">
        <v>1.5513888888888889</v>
      </c>
    </row>
    <row r="259" spans="1:6" ht="15" customHeight="1">
      <c r="A259">
        <v>251</v>
      </c>
      <c r="B259" s="114" t="s">
        <v>553</v>
      </c>
      <c r="C259" t="s">
        <v>265</v>
      </c>
      <c r="D259" t="s">
        <v>266</v>
      </c>
      <c r="F259" s="114">
        <v>1.5638888888888889</v>
      </c>
    </row>
    <row r="260" spans="1:6" ht="18.75" customHeight="1">
      <c r="A260">
        <v>252</v>
      </c>
      <c r="B260" t="s">
        <v>554</v>
      </c>
      <c r="C260" t="s">
        <v>265</v>
      </c>
      <c r="D260" t="s">
        <v>368</v>
      </c>
      <c r="F260" s="114">
        <v>1.5680555555555555</v>
      </c>
    </row>
    <row r="261" spans="1:6" ht="15" customHeight="1">
      <c r="A261">
        <v>253</v>
      </c>
      <c r="B261" s="114" t="s">
        <v>555</v>
      </c>
      <c r="C261" t="s">
        <v>265</v>
      </c>
      <c r="D261" t="s">
        <v>351</v>
      </c>
      <c r="E261" t="s">
        <v>556</v>
      </c>
      <c r="F261" s="114">
        <v>1.5680555555555555</v>
      </c>
    </row>
    <row r="262" spans="1:6" ht="18.75" customHeight="1">
      <c r="A262">
        <v>255</v>
      </c>
      <c r="B262" s="114" t="s">
        <v>558</v>
      </c>
      <c r="C262" t="s">
        <v>265</v>
      </c>
      <c r="D262" t="s">
        <v>318</v>
      </c>
      <c r="F262" s="114">
        <v>1.5736111111111111</v>
      </c>
    </row>
    <row r="263" spans="1:6" ht="15" customHeight="1">
      <c r="A263">
        <v>256</v>
      </c>
      <c r="B263" t="s">
        <v>559</v>
      </c>
      <c r="C263" t="s">
        <v>265</v>
      </c>
      <c r="D263" t="s">
        <v>351</v>
      </c>
      <c r="E263" t="s">
        <v>560</v>
      </c>
      <c r="F263" s="114">
        <v>1.6076388888888891</v>
      </c>
    </row>
    <row r="264" spans="1:6" ht="18.75" customHeight="1">
      <c r="A264">
        <v>257</v>
      </c>
      <c r="B264" s="114" t="s">
        <v>561</v>
      </c>
      <c r="C264" t="s">
        <v>245</v>
      </c>
      <c r="D264" t="s">
        <v>534</v>
      </c>
      <c r="F264" s="114">
        <v>1.6125</v>
      </c>
    </row>
    <row r="265" spans="1:6" ht="15" customHeight="1">
      <c r="A265">
        <v>258</v>
      </c>
      <c r="B265" t="s">
        <v>562</v>
      </c>
      <c r="C265" t="s">
        <v>245</v>
      </c>
      <c r="D265" t="s">
        <v>271</v>
      </c>
      <c r="F265" s="114">
        <v>1.6187500000000001</v>
      </c>
    </row>
    <row r="266" spans="1:6" ht="57.75" customHeight="1">
      <c r="A266">
        <v>259</v>
      </c>
      <c r="B266" s="114" t="s">
        <v>563</v>
      </c>
      <c r="C266" t="s">
        <v>265</v>
      </c>
      <c r="D266" t="s">
        <v>368</v>
      </c>
      <c r="E266" t="s">
        <v>247</v>
      </c>
      <c r="F266" s="114">
        <v>1.6500000000000001</v>
      </c>
    </row>
    <row r="267" spans="1:6" ht="15" customHeight="1">
      <c r="A267">
        <v>260</v>
      </c>
      <c r="B267" t="s">
        <v>564</v>
      </c>
      <c r="C267" t="s">
        <v>245</v>
      </c>
      <c r="D267" t="s">
        <v>380</v>
      </c>
      <c r="E267" t="s">
        <v>247</v>
      </c>
      <c r="F267" s="114">
        <v>1.6500000000000001</v>
      </c>
    </row>
    <row r="268" spans="1:6" ht="18.75" customHeight="1">
      <c r="A268">
        <v>261</v>
      </c>
      <c r="B268" s="114" t="s">
        <v>565</v>
      </c>
      <c r="C268" t="s">
        <v>245</v>
      </c>
      <c r="D268" t="s">
        <v>443</v>
      </c>
      <c r="F268" s="114">
        <v>1.6881944444444443</v>
      </c>
    </row>
    <row r="269" spans="1:6" ht="15" customHeight="1">
      <c r="A269">
        <v>262</v>
      </c>
      <c r="B269" t="s">
        <v>566</v>
      </c>
      <c r="C269" t="s">
        <v>265</v>
      </c>
      <c r="D269" t="s">
        <v>351</v>
      </c>
      <c r="E269" t="s">
        <v>283</v>
      </c>
      <c r="F269" s="114">
        <v>1.6986111111111111</v>
      </c>
    </row>
    <row r="270" spans="1:6" ht="18.75" customHeight="1">
      <c r="A270">
        <v>263</v>
      </c>
      <c r="B270" s="114" t="s">
        <v>567</v>
      </c>
      <c r="C270" t="s">
        <v>245</v>
      </c>
      <c r="D270" t="s">
        <v>307</v>
      </c>
      <c r="E270" t="s">
        <v>283</v>
      </c>
      <c r="F270" s="114">
        <v>1.6986111111111111</v>
      </c>
    </row>
    <row r="271" spans="1:6" ht="15" customHeight="1">
      <c r="A271">
        <v>264</v>
      </c>
      <c r="B271" t="s">
        <v>568</v>
      </c>
      <c r="C271" t="s">
        <v>245</v>
      </c>
      <c r="D271" t="s">
        <v>307</v>
      </c>
      <c r="F271" s="114">
        <v>1.7229166666666667</v>
      </c>
    </row>
    <row r="272" spans="1:6" ht="18.75" customHeight="1">
      <c r="A272">
        <v>265</v>
      </c>
      <c r="B272" s="114" t="s">
        <v>569</v>
      </c>
      <c r="C272" t="s">
        <v>265</v>
      </c>
      <c r="D272" t="s">
        <v>570</v>
      </c>
      <c r="F272" s="114">
        <v>1.7576388888888888</v>
      </c>
    </row>
    <row r="273" spans="1:6" ht="15" customHeight="1">
      <c r="A273">
        <v>266</v>
      </c>
      <c r="B273" t="s">
        <v>571</v>
      </c>
      <c r="C273" t="s">
        <v>245</v>
      </c>
      <c r="D273" t="s">
        <v>268</v>
      </c>
      <c r="F273" s="114">
        <v>1.7645833333333334</v>
      </c>
    </row>
    <row r="274" spans="1:6" ht="18.75" customHeight="1">
      <c r="A274">
        <v>267</v>
      </c>
      <c r="B274" s="114" t="s">
        <v>572</v>
      </c>
      <c r="C274" t="s">
        <v>265</v>
      </c>
      <c r="D274" t="s">
        <v>296</v>
      </c>
      <c r="F274" s="114">
        <v>1.7743055555555556</v>
      </c>
    </row>
    <row r="275" spans="1:6" ht="15" customHeight="1">
      <c r="A275">
        <v>268</v>
      </c>
      <c r="B275" t="s">
        <v>573</v>
      </c>
      <c r="C275" t="s">
        <v>265</v>
      </c>
      <c r="D275" t="s">
        <v>296</v>
      </c>
      <c r="F275" s="114">
        <v>1.7756944444444445</v>
      </c>
    </row>
    <row r="276" spans="1:6" ht="57.75" customHeight="1">
      <c r="A276">
        <v>269</v>
      </c>
      <c r="B276" s="114" t="s">
        <v>574</v>
      </c>
      <c r="C276" t="s">
        <v>265</v>
      </c>
      <c r="D276" t="s">
        <v>370</v>
      </c>
      <c r="F276" s="114">
        <v>1.7847222222222223</v>
      </c>
    </row>
    <row r="277" spans="1:6" ht="15" customHeight="1">
      <c r="A277">
        <v>271</v>
      </c>
      <c r="B277" s="114" t="s">
        <v>576</v>
      </c>
      <c r="C277" t="s">
        <v>265</v>
      </c>
      <c r="D277" t="s">
        <v>351</v>
      </c>
      <c r="E277" t="s">
        <v>273</v>
      </c>
      <c r="F277" s="114">
        <v>1.8569444444444445</v>
      </c>
    </row>
    <row r="278" spans="1:6" ht="57.75" customHeight="1">
      <c r="A278">
        <v>272</v>
      </c>
      <c r="B278" t="s">
        <v>577</v>
      </c>
      <c r="C278" t="s">
        <v>265</v>
      </c>
      <c r="D278" t="s">
        <v>370</v>
      </c>
      <c r="F278" s="114">
        <v>1.8576388888888891</v>
      </c>
    </row>
    <row r="279" spans="1:6" ht="15" customHeight="1">
      <c r="A279">
        <v>273</v>
      </c>
      <c r="B279" s="114" t="s">
        <v>578</v>
      </c>
      <c r="C279" t="s">
        <v>265</v>
      </c>
      <c r="D279" t="s">
        <v>278</v>
      </c>
      <c r="F279" s="114">
        <v>1.8694444444444445</v>
      </c>
    </row>
    <row r="280" spans="1:6" ht="57.75" customHeight="1">
      <c r="A280">
        <v>274</v>
      </c>
      <c r="B280" t="s">
        <v>579</v>
      </c>
      <c r="C280" t="s">
        <v>265</v>
      </c>
      <c r="D280" t="s">
        <v>373</v>
      </c>
      <c r="F280" s="114">
        <v>1.8708333333333333</v>
      </c>
    </row>
    <row r="281" spans="1:6" ht="15" customHeight="1">
      <c r="A281">
        <v>275</v>
      </c>
      <c r="B281" s="114" t="s">
        <v>580</v>
      </c>
      <c r="C281" t="s">
        <v>245</v>
      </c>
      <c r="D281" t="s">
        <v>285</v>
      </c>
      <c r="E281" t="s">
        <v>581</v>
      </c>
      <c r="F281" s="114">
        <v>1.8715277777777777</v>
      </c>
    </row>
    <row r="282" spans="1:6" ht="18.75" customHeight="1">
      <c r="A282">
        <v>276</v>
      </c>
      <c r="B282" t="s">
        <v>582</v>
      </c>
      <c r="C282" t="s">
        <v>265</v>
      </c>
      <c r="D282" t="s">
        <v>445</v>
      </c>
      <c r="E282" t="s">
        <v>462</v>
      </c>
      <c r="F282" s="114">
        <v>1.8888888888888891</v>
      </c>
    </row>
    <row r="283" spans="1:6" ht="15" customHeight="1">
      <c r="A283">
        <v>280</v>
      </c>
      <c r="B283" t="s">
        <v>586</v>
      </c>
      <c r="C283" t="s">
        <v>265</v>
      </c>
      <c r="D283" t="s">
        <v>278</v>
      </c>
      <c r="E283" t="s">
        <v>273</v>
      </c>
      <c r="F283" s="114">
        <v>2.0215277777777776</v>
      </c>
    </row>
    <row r="284" spans="1:6" ht="18.75" customHeight="1">
      <c r="A284">
        <v>281</v>
      </c>
      <c r="B284" s="114" t="s">
        <v>587</v>
      </c>
      <c r="C284" t="s">
        <v>265</v>
      </c>
      <c r="D284" t="s">
        <v>370</v>
      </c>
      <c r="E284" t="s">
        <v>273</v>
      </c>
      <c r="F284" s="114">
        <v>2.0222222222222221</v>
      </c>
    </row>
    <row r="285" spans="1:6" ht="15" customHeight="1">
      <c r="A285">
        <v>282</v>
      </c>
      <c r="B285" t="s">
        <v>588</v>
      </c>
      <c r="C285" t="s">
        <v>245</v>
      </c>
      <c r="D285" t="s">
        <v>271</v>
      </c>
      <c r="F285" s="114">
        <v>2.1069444444444447</v>
      </c>
    </row>
    <row r="286" spans="1:6" ht="18.75" customHeight="1">
      <c r="A286">
        <v>283</v>
      </c>
      <c r="B286" s="114" t="s">
        <v>589</v>
      </c>
      <c r="C286" t="s">
        <v>245</v>
      </c>
      <c r="D286" t="s">
        <v>292</v>
      </c>
      <c r="E286" t="s">
        <v>453</v>
      </c>
      <c r="F286" s="114">
        <v>2.1097222222222221</v>
      </c>
    </row>
    <row r="287" spans="1:6" ht="15" customHeight="1">
      <c r="A287">
        <v>284</v>
      </c>
      <c r="B287" t="s">
        <v>590</v>
      </c>
      <c r="C287" t="s">
        <v>265</v>
      </c>
      <c r="D287" t="s">
        <v>370</v>
      </c>
      <c r="F287" s="114">
        <v>2.1270833333333332</v>
      </c>
    </row>
    <row r="288" spans="1:6" ht="18.75" customHeight="1">
      <c r="A288">
        <v>285</v>
      </c>
      <c r="B288" s="114" t="s">
        <v>591</v>
      </c>
      <c r="C288" t="s">
        <v>265</v>
      </c>
      <c r="D288" t="s">
        <v>368</v>
      </c>
      <c r="F288" s="114">
        <v>2.1270833333333332</v>
      </c>
    </row>
    <row r="289" spans="1:6" ht="15" customHeight="1">
      <c r="A289">
        <v>286</v>
      </c>
      <c r="B289" t="s">
        <v>592</v>
      </c>
      <c r="C289" t="s">
        <v>245</v>
      </c>
      <c r="D289" t="s">
        <v>380</v>
      </c>
      <c r="F289" s="114">
        <v>2.3138888888888887</v>
      </c>
    </row>
    <row r="290" spans="1:6" ht="18.75" customHeight="1">
      <c r="A290">
        <v>287</v>
      </c>
      <c r="B290" s="114" t="s">
        <v>593</v>
      </c>
      <c r="C290" t="s">
        <v>265</v>
      </c>
      <c r="D290" t="s">
        <v>330</v>
      </c>
      <c r="F290" s="44">
        <v>4.3078703703703702E-2</v>
      </c>
    </row>
    <row r="291" spans="1:6" ht="15" customHeight="1">
      <c r="A291">
        <v>289</v>
      </c>
      <c r="B291" s="114" t="s">
        <v>595</v>
      </c>
      <c r="C291" t="s">
        <v>245</v>
      </c>
      <c r="D291" t="s">
        <v>534</v>
      </c>
      <c r="F291" s="44">
        <v>4.3101851851851856E-2</v>
      </c>
    </row>
    <row r="292" spans="1:6" ht="57.75" customHeight="1">
      <c r="B292" s="114"/>
    </row>
    <row r="293" spans="1:6" ht="15" customHeight="1"/>
    <row r="294" spans="1:6" ht="18.75" customHeight="1">
      <c r="B294" s="114"/>
    </row>
    <row r="295" spans="1:6" ht="15" customHeight="1"/>
    <row r="296" spans="1:6" ht="18.75" customHeight="1">
      <c r="B296" s="114"/>
    </row>
    <row r="297" spans="1:6" ht="15" customHeight="1"/>
    <row r="298" spans="1:6" ht="18.75" customHeight="1">
      <c r="B298" s="114"/>
    </row>
    <row r="299" spans="1:6" ht="15" customHeight="1"/>
    <row r="300" spans="1:6" ht="57.75" customHeight="1">
      <c r="B300" s="114"/>
    </row>
    <row r="301" spans="1:6" ht="15" customHeight="1"/>
    <row r="302" spans="1:6" ht="18.75" customHeight="1">
      <c r="B302" s="114"/>
    </row>
    <row r="303" spans="1:6" ht="15" customHeight="1"/>
    <row r="304" spans="1:6" ht="18.75" customHeight="1">
      <c r="B304" s="114"/>
    </row>
    <row r="305" spans="2:2" ht="15" customHeight="1"/>
    <row r="306" spans="2:2" ht="18.75" customHeight="1">
      <c r="B306" s="114"/>
    </row>
    <row r="307" spans="2:2" ht="15" customHeight="1"/>
    <row r="308" spans="2:2" ht="18.75" customHeight="1">
      <c r="B308" s="114"/>
    </row>
    <row r="309" spans="2:2" ht="15" customHeight="1"/>
    <row r="310" spans="2:2" ht="18.75" customHeight="1">
      <c r="B310" s="114"/>
    </row>
    <row r="311" spans="2:2" ht="15" customHeight="1"/>
    <row r="312" spans="2:2" ht="18.75" customHeight="1">
      <c r="B312" s="114"/>
    </row>
    <row r="313" spans="2:2" ht="15" customHeight="1"/>
    <row r="314" spans="2:2" ht="18.75" customHeight="1">
      <c r="B314" s="114"/>
    </row>
    <row r="315" spans="2:2" ht="15" customHeight="1"/>
    <row r="316" spans="2:2" ht="18.75" customHeight="1">
      <c r="B316" s="114"/>
    </row>
    <row r="317" spans="2:2" ht="15" customHeight="1"/>
    <row r="318" spans="2:2" ht="18.75" customHeight="1">
      <c r="B318" s="114"/>
    </row>
    <row r="319" spans="2:2" ht="15" customHeight="1"/>
    <row r="320" spans="2:2" ht="18.75" customHeight="1">
      <c r="B320" s="114"/>
    </row>
    <row r="321" spans="2:2" ht="15" customHeight="1"/>
    <row r="322" spans="2:2" ht="18.75" customHeight="1">
      <c r="B322" s="114"/>
    </row>
    <row r="323" spans="2:2" ht="15" customHeight="1"/>
    <row r="324" spans="2:2" ht="18.75" customHeight="1">
      <c r="B324" s="114"/>
    </row>
    <row r="325" spans="2:2" ht="15" customHeight="1"/>
    <row r="326" spans="2:2" ht="18.75" customHeight="1">
      <c r="B326" s="114"/>
    </row>
    <row r="327" spans="2:2" ht="15" customHeight="1"/>
    <row r="328" spans="2:2" ht="18.75" customHeight="1">
      <c r="B328" s="114"/>
    </row>
    <row r="329" spans="2:2" ht="15" customHeight="1"/>
    <row r="330" spans="2:2" ht="57.75" customHeight="1">
      <c r="B330" s="114"/>
    </row>
    <row r="331" spans="2:2" ht="15" customHeight="1"/>
    <row r="332" spans="2:2" ht="57.75" customHeight="1">
      <c r="B332" s="114"/>
    </row>
    <row r="333" spans="2:2" ht="15" customHeight="1"/>
    <row r="334" spans="2:2" ht="57.75" customHeight="1">
      <c r="B334" s="114"/>
    </row>
    <row r="335" spans="2:2" ht="15" customHeight="1"/>
    <row r="336" spans="2:2" ht="57.75" customHeight="1">
      <c r="B336" s="114"/>
    </row>
    <row r="337" spans="2:2" ht="15" customHeight="1"/>
    <row r="338" spans="2:2" ht="18.75" customHeight="1">
      <c r="B338" s="114"/>
    </row>
    <row r="339" spans="2:2" ht="15" customHeight="1"/>
    <row r="340" spans="2:2" ht="18.75" customHeight="1">
      <c r="B340" s="114"/>
    </row>
    <row r="341" spans="2:2" ht="15" customHeight="1"/>
    <row r="342" spans="2:2" ht="18.75" customHeight="1">
      <c r="B342" s="114"/>
    </row>
    <row r="343" spans="2:2" ht="15" customHeight="1"/>
    <row r="344" spans="2:2" ht="18.75" customHeight="1">
      <c r="B344" s="114"/>
    </row>
    <row r="345" spans="2:2" ht="15" customHeight="1"/>
    <row r="346" spans="2:2" ht="18.75" customHeight="1">
      <c r="B346" s="114"/>
    </row>
    <row r="347" spans="2:2" ht="15" customHeight="1"/>
    <row r="348" spans="2:2" ht="18.75" customHeight="1">
      <c r="B348" s="114"/>
    </row>
    <row r="349" spans="2:2" ht="15" customHeight="1"/>
    <row r="350" spans="2:2" ht="18.75" customHeight="1">
      <c r="B350" s="114"/>
    </row>
    <row r="351" spans="2:2" ht="15" customHeight="1"/>
    <row r="352" spans="2:2" ht="57.75" customHeight="1">
      <c r="B352" s="114"/>
    </row>
    <row r="353" spans="2:2" ht="15" customHeight="1"/>
    <row r="354" spans="2:2" ht="57.75" customHeight="1">
      <c r="B354" s="114"/>
    </row>
    <row r="355" spans="2:2" ht="15" customHeight="1"/>
    <row r="356" spans="2:2" ht="18.75" customHeight="1">
      <c r="B356" s="114"/>
    </row>
    <row r="357" spans="2:2" ht="15" customHeight="1"/>
    <row r="358" spans="2:2" ht="18.75" customHeight="1">
      <c r="B358" s="114"/>
    </row>
    <row r="359" spans="2:2" ht="15" customHeight="1"/>
    <row r="360" spans="2:2" ht="18.75" customHeight="1">
      <c r="B360" s="114"/>
    </row>
    <row r="361" spans="2:2" ht="15" customHeight="1"/>
    <row r="362" spans="2:2" ht="57.75" customHeight="1">
      <c r="B362" s="114"/>
    </row>
    <row r="363" spans="2:2" ht="15" customHeight="1"/>
    <row r="364" spans="2:2" ht="18.75" customHeight="1">
      <c r="B364" s="114"/>
    </row>
    <row r="365" spans="2:2" ht="15" customHeight="1"/>
    <row r="366" spans="2:2" ht="18.75" customHeight="1">
      <c r="B366" s="114"/>
    </row>
    <row r="367" spans="2:2" ht="15" customHeight="1"/>
    <row r="368" spans="2:2" ht="57.75" customHeight="1">
      <c r="B368" s="114"/>
    </row>
    <row r="369" spans="2:2" ht="15" customHeight="1"/>
    <row r="370" spans="2:2" ht="18.75" customHeight="1">
      <c r="B370" s="114"/>
    </row>
    <row r="371" spans="2:2" ht="15" customHeight="1"/>
    <row r="372" spans="2:2" ht="18.75" customHeight="1">
      <c r="B372" s="114"/>
    </row>
    <row r="373" spans="2:2" ht="15" customHeight="1"/>
    <row r="374" spans="2:2" ht="57.75" customHeight="1">
      <c r="B374" s="114"/>
    </row>
    <row r="375" spans="2:2" ht="15" customHeight="1"/>
    <row r="376" spans="2:2" ht="18.75" customHeight="1">
      <c r="B376" s="114"/>
    </row>
    <row r="377" spans="2:2" ht="15" customHeight="1"/>
    <row r="378" spans="2:2" ht="18.75" customHeight="1">
      <c r="B378" s="114"/>
    </row>
    <row r="379" spans="2:2" ht="15" customHeight="1"/>
    <row r="380" spans="2:2" ht="57.75" customHeight="1">
      <c r="B380" s="114"/>
    </row>
    <row r="381" spans="2:2" ht="15" customHeight="1"/>
    <row r="382" spans="2:2" ht="57.75" customHeight="1">
      <c r="B382" s="114"/>
    </row>
    <row r="383" spans="2:2" ht="15" customHeight="1"/>
    <row r="384" spans="2:2" ht="18.75" customHeight="1">
      <c r="B384" s="114"/>
    </row>
    <row r="385" spans="2:2" ht="15" customHeight="1"/>
    <row r="386" spans="2:2" ht="18.75" customHeight="1">
      <c r="B386" s="114"/>
    </row>
    <row r="387" spans="2:2" ht="15" customHeight="1"/>
    <row r="388" spans="2:2" ht="57.75" customHeight="1">
      <c r="B388" s="114"/>
    </row>
    <row r="389" spans="2:2" ht="15" customHeight="1"/>
    <row r="390" spans="2:2" ht="18.75" customHeight="1">
      <c r="B390" s="114"/>
    </row>
    <row r="391" spans="2:2" ht="15" customHeight="1"/>
    <row r="392" spans="2:2" ht="18.75" customHeight="1">
      <c r="B392" s="114"/>
    </row>
    <row r="393" spans="2:2" ht="15" customHeight="1"/>
    <row r="394" spans="2:2" ht="18.75" customHeight="1">
      <c r="B394" s="114"/>
    </row>
    <row r="395" spans="2:2" ht="15" customHeight="1"/>
    <row r="396" spans="2:2" ht="107.25" customHeight="1">
      <c r="B396" s="114"/>
    </row>
    <row r="397" spans="2:2" ht="15" customHeight="1"/>
    <row r="398" spans="2:2" ht="18.75" customHeight="1">
      <c r="B398" s="114"/>
    </row>
    <row r="399" spans="2:2" ht="15" customHeight="1"/>
    <row r="400" spans="2:2" ht="18.75" customHeight="1">
      <c r="B400" s="114"/>
    </row>
    <row r="401" spans="2:2" ht="15" customHeight="1"/>
    <row r="402" spans="2:2" ht="18.75" customHeight="1">
      <c r="B402" s="114"/>
    </row>
    <row r="403" spans="2:2" ht="15" customHeight="1"/>
    <row r="404" spans="2:2" ht="107.25" customHeight="1">
      <c r="B404" s="114"/>
    </row>
    <row r="405" spans="2:2" ht="15" customHeight="1"/>
    <row r="406" spans="2:2" ht="107.25" customHeight="1">
      <c r="B406" s="114"/>
    </row>
    <row r="407" spans="2:2" ht="15" customHeight="1"/>
    <row r="408" spans="2:2" ht="107.25" customHeight="1">
      <c r="B408" s="114"/>
    </row>
    <row r="409" spans="2:2" ht="15" customHeight="1"/>
    <row r="410" spans="2:2" ht="107.25" customHeight="1">
      <c r="B410" s="114"/>
    </row>
    <row r="411" spans="2:2" ht="15" customHeight="1"/>
    <row r="412" spans="2:2" ht="42.75" customHeight="1">
      <c r="B412" s="114"/>
    </row>
    <row r="413" spans="2:2" ht="15" customHeight="1"/>
    <row r="414" spans="2:2" ht="18.75" customHeight="1">
      <c r="B414" s="114"/>
    </row>
    <row r="415" spans="2:2" ht="15" customHeight="1"/>
    <row r="416" spans="2:2" ht="57.75" customHeight="1">
      <c r="B416" s="114"/>
    </row>
    <row r="417" spans="2:2" ht="15" customHeight="1"/>
    <row r="418" spans="2:2" ht="57.75" customHeight="1">
      <c r="B418" s="114"/>
    </row>
    <row r="419" spans="2:2" ht="15" customHeight="1"/>
    <row r="421" spans="2:2" ht="18.75" customHeight="1">
      <c r="B421" s="114"/>
    </row>
    <row r="422" spans="2:2" ht="15" customHeight="1"/>
    <row r="423" spans="2:2" ht="18.75" customHeight="1">
      <c r="B423" s="114"/>
    </row>
    <row r="424" spans="2:2" ht="15" customHeight="1"/>
    <row r="425" spans="2:2" ht="18.75" customHeight="1">
      <c r="B425" s="114"/>
    </row>
    <row r="426" spans="2:2" ht="15" customHeight="1"/>
    <row r="427" spans="2:2" ht="18.75" customHeight="1">
      <c r="B427" s="114"/>
    </row>
    <row r="428" spans="2:2" ht="15" customHeight="1"/>
    <row r="429" spans="2:2" ht="57.75" customHeight="1">
      <c r="B429" s="114"/>
    </row>
    <row r="430" spans="2:2" ht="15" customHeight="1"/>
    <row r="431" spans="2:2" ht="18.75" customHeight="1">
      <c r="B431" s="114"/>
    </row>
    <row r="432" spans="2:2" ht="15" customHeight="1"/>
    <row r="433" spans="2:2" ht="57.75" customHeight="1">
      <c r="B433" s="114"/>
    </row>
    <row r="434" spans="2:2" ht="15" customHeight="1"/>
    <row r="435" spans="2:2" ht="18.75" customHeight="1">
      <c r="B435" s="114"/>
    </row>
    <row r="436" spans="2:2" ht="15" customHeight="1"/>
    <row r="437" spans="2:2" ht="57.75" customHeight="1">
      <c r="B437" s="114"/>
    </row>
    <row r="438" spans="2:2" ht="15" customHeight="1"/>
    <row r="439" spans="2:2" ht="18.75" customHeight="1">
      <c r="B439" s="114"/>
    </row>
    <row r="440" spans="2:2" ht="15" customHeight="1"/>
    <row r="441" spans="2:2" ht="57.75" customHeight="1">
      <c r="B441" s="114"/>
    </row>
    <row r="442" spans="2:2" ht="15" customHeight="1"/>
    <row r="443" spans="2:2" ht="57.75" customHeight="1">
      <c r="B443" s="114"/>
    </row>
    <row r="444" spans="2:2" ht="15" customHeight="1"/>
    <row r="445" spans="2:2" ht="18.75" customHeight="1">
      <c r="B445" s="114"/>
    </row>
    <row r="446" spans="2:2" ht="15" customHeight="1"/>
    <row r="447" spans="2:2" ht="57.75" customHeight="1">
      <c r="B447" s="114"/>
    </row>
    <row r="448" spans="2:2" ht="15" customHeight="1"/>
    <row r="449" spans="2:2" ht="18.75" customHeight="1">
      <c r="B449" s="114"/>
    </row>
    <row r="450" spans="2:2" ht="15" customHeight="1"/>
    <row r="451" spans="2:2" ht="18.75" customHeight="1">
      <c r="B451" s="114"/>
    </row>
    <row r="452" spans="2:2" ht="15" customHeight="1"/>
    <row r="453" spans="2:2" ht="18.75" customHeight="1">
      <c r="B453" s="114"/>
    </row>
    <row r="454" spans="2:2" ht="15" customHeight="1"/>
    <row r="455" spans="2:2" ht="57.75" customHeight="1">
      <c r="B455" s="114"/>
    </row>
    <row r="456" spans="2:2" ht="15" customHeight="1"/>
    <row r="457" spans="2:2" ht="18.75" customHeight="1">
      <c r="B457" s="114"/>
    </row>
    <row r="458" spans="2:2" ht="15" customHeight="1"/>
    <row r="459" spans="2:2" ht="18.75" customHeight="1">
      <c r="B459" s="114"/>
    </row>
    <row r="460" spans="2:2" ht="15" customHeight="1"/>
    <row r="461" spans="2:2" ht="18.75" customHeight="1">
      <c r="B461" s="114"/>
    </row>
    <row r="462" spans="2:2" ht="15" customHeight="1"/>
    <row r="463" spans="2:2" ht="18.75" customHeight="1">
      <c r="B463" s="114"/>
    </row>
    <row r="464" spans="2:2" ht="15" customHeight="1"/>
    <row r="465" spans="2:2" ht="18.75" customHeight="1">
      <c r="B465" s="114"/>
    </row>
    <row r="466" spans="2:2" ht="15" customHeight="1"/>
    <row r="467" spans="2:2" ht="18.75" customHeight="1">
      <c r="B467" s="114"/>
    </row>
    <row r="468" spans="2:2" ht="15" customHeight="1"/>
    <row r="469" spans="2:2" ht="18.75" customHeight="1">
      <c r="B469" s="114"/>
    </row>
    <row r="470" spans="2:2" ht="15" customHeight="1"/>
    <row r="471" spans="2:2" ht="57.75" customHeight="1">
      <c r="B471" s="114"/>
    </row>
    <row r="472" spans="2:2" ht="15" customHeight="1"/>
    <row r="473" spans="2:2" ht="18.75" customHeight="1">
      <c r="B473" s="114"/>
    </row>
    <row r="474" spans="2:2" ht="15" customHeight="1"/>
    <row r="475" spans="2:2" ht="18.75" customHeight="1">
      <c r="B475" s="114"/>
    </row>
    <row r="476" spans="2:2" ht="15" customHeight="1"/>
    <row r="477" spans="2:2" ht="18.75" customHeight="1">
      <c r="B477" s="114"/>
    </row>
    <row r="478" spans="2:2" ht="15" customHeight="1"/>
    <row r="479" spans="2:2" ht="42.75" customHeight="1">
      <c r="B479" s="114"/>
    </row>
    <row r="480" spans="2:2" ht="15" customHeight="1"/>
    <row r="481" spans="2:2" ht="107.25" customHeight="1">
      <c r="B481" s="114"/>
    </row>
    <row r="482" spans="2:2" ht="15" customHeight="1"/>
    <row r="483" spans="2:2" ht="107.25" customHeight="1">
      <c r="B483" s="114"/>
    </row>
    <row r="484" spans="2:2" ht="15" customHeight="1"/>
    <row r="485" spans="2:2" ht="107.25" customHeight="1">
      <c r="B485" s="114"/>
    </row>
    <row r="486" spans="2:2" ht="15" customHeight="1"/>
    <row r="487" spans="2:2" ht="42.75" customHeight="1">
      <c r="B487" s="114"/>
    </row>
    <row r="488" spans="2:2" ht="15" customHeight="1"/>
    <row r="489" spans="2:2" ht="42.75" customHeight="1">
      <c r="B489" s="114"/>
    </row>
    <row r="490" spans="2:2" ht="15" customHeight="1"/>
    <row r="491" spans="2:2" ht="107.25" customHeight="1">
      <c r="B491" s="114"/>
    </row>
    <row r="492" spans="2:2" ht="15" customHeight="1"/>
    <row r="493" spans="2:2" ht="107.25" customHeight="1">
      <c r="B493" s="114"/>
    </row>
    <row r="494" spans="2:2" ht="15" customHeight="1"/>
    <row r="495" spans="2:2" ht="18.75" customHeight="1">
      <c r="B495" s="114"/>
    </row>
    <row r="496" spans="2:2" ht="15" customHeight="1"/>
    <row r="497" spans="2:2" ht="18.75" customHeight="1">
      <c r="B497" s="114"/>
    </row>
    <row r="498" spans="2:2" ht="15" customHeight="1"/>
    <row r="499" spans="2:2" ht="57.75" customHeight="1">
      <c r="B499" s="114"/>
    </row>
    <row r="500" spans="2:2" ht="15" customHeight="1"/>
    <row r="501" spans="2:2" ht="18.75" customHeight="1">
      <c r="B501" s="114"/>
    </row>
    <row r="502" spans="2:2" ht="15" customHeight="1"/>
    <row r="503" spans="2:2" ht="18.75" customHeight="1">
      <c r="B503" s="114"/>
    </row>
    <row r="504" spans="2:2" ht="15" customHeight="1"/>
    <row r="505" spans="2:2" ht="18.75" customHeight="1">
      <c r="B505" s="114"/>
    </row>
    <row r="506" spans="2:2" ht="15" customHeight="1"/>
    <row r="507" spans="2:2" ht="18.75" customHeight="1">
      <c r="B507" s="114"/>
    </row>
    <row r="508" spans="2:2" ht="15" customHeight="1"/>
    <row r="509" spans="2:2" ht="18.75" customHeight="1">
      <c r="B509" s="114"/>
    </row>
    <row r="510" spans="2:2" ht="15" customHeight="1"/>
    <row r="511" spans="2:2" ht="57.75" customHeight="1">
      <c r="B511" s="114"/>
    </row>
    <row r="512" spans="2:2" ht="15" customHeight="1"/>
    <row r="513" spans="2:2" ht="18.75" customHeight="1">
      <c r="B513" s="114"/>
    </row>
    <row r="514" spans="2:2" ht="15" customHeight="1"/>
    <row r="515" spans="2:2" ht="18.75" customHeight="1">
      <c r="B515" s="114"/>
    </row>
    <row r="516" spans="2:2" ht="15" customHeight="1"/>
    <row r="517" spans="2:2" ht="18.75" customHeight="1">
      <c r="B517" s="114"/>
    </row>
    <row r="518" spans="2:2" ht="15" customHeight="1"/>
    <row r="519" spans="2:2" ht="18.75" customHeight="1">
      <c r="B519" s="114"/>
    </row>
    <row r="520" spans="2:2" ht="15" customHeight="1"/>
    <row r="521" spans="2:2" ht="18.75" customHeight="1">
      <c r="B521" s="114"/>
    </row>
    <row r="522" spans="2:2" ht="15" customHeight="1"/>
    <row r="523" spans="2:2" ht="57.75" customHeight="1">
      <c r="B523" s="114"/>
    </row>
    <row r="524" spans="2:2" ht="15" customHeight="1"/>
    <row r="525" spans="2:2" ht="18.75" customHeight="1">
      <c r="B525" s="114"/>
    </row>
    <row r="526" spans="2:2" ht="15" customHeight="1"/>
    <row r="527" spans="2:2" ht="18.75" customHeight="1">
      <c r="B527" s="114"/>
    </row>
    <row r="528" spans="2:2" ht="15" customHeight="1"/>
    <row r="529" spans="2:2" ht="107.25" customHeight="1">
      <c r="B529" s="114"/>
    </row>
    <row r="530" spans="2:2" ht="15" customHeight="1"/>
    <row r="531" spans="2:2" ht="107.25" customHeight="1">
      <c r="B531" s="114"/>
    </row>
    <row r="532" spans="2:2" ht="15" customHeight="1"/>
    <row r="533" spans="2:2" ht="57.75" customHeight="1">
      <c r="B533" s="114"/>
    </row>
    <row r="534" spans="2:2" ht="15" customHeight="1"/>
    <row r="535" spans="2:2" ht="18.75" customHeight="1">
      <c r="B535" s="114"/>
    </row>
    <row r="536" spans="2:2" ht="15" customHeight="1"/>
    <row r="537" spans="2:2" ht="18.75" customHeight="1">
      <c r="B537" s="114"/>
    </row>
    <row r="538" spans="2:2" ht="15" customHeight="1"/>
    <row r="539" spans="2:2" ht="18.75" customHeight="1">
      <c r="B539" s="114"/>
    </row>
    <row r="540" spans="2:2" ht="15" customHeight="1"/>
    <row r="541" spans="2:2" ht="57.75" customHeight="1">
      <c r="B541" s="114"/>
    </row>
    <row r="542" spans="2:2" ht="15" customHeight="1"/>
    <row r="543" spans="2:2" ht="18.75" customHeight="1">
      <c r="B543" s="114"/>
    </row>
    <row r="544" spans="2:2" ht="15" customHeight="1"/>
    <row r="545" spans="2:2" ht="18.75" customHeight="1">
      <c r="B545" s="114"/>
    </row>
    <row r="546" spans="2:2" ht="15" customHeight="1"/>
    <row r="547" spans="2:2" ht="18.75" customHeight="1">
      <c r="B547" s="114"/>
    </row>
    <row r="548" spans="2:2" ht="15" customHeight="1"/>
    <row r="549" spans="2:2" ht="18.75" customHeight="1">
      <c r="B549" s="114"/>
    </row>
    <row r="550" spans="2:2" ht="15" customHeight="1"/>
    <row r="551" spans="2:2" ht="18.75" customHeight="1">
      <c r="B551" s="114"/>
    </row>
    <row r="552" spans="2:2" ht="15" customHeight="1"/>
    <row r="553" spans="2:2" ht="18.75" customHeight="1">
      <c r="B553" s="114"/>
    </row>
    <row r="554" spans="2:2" ht="15" customHeight="1"/>
    <row r="555" spans="2:2" ht="107.25" customHeight="1">
      <c r="B555" s="114"/>
    </row>
    <row r="556" spans="2:2" ht="15" customHeight="1"/>
    <row r="557" spans="2:2" ht="18.75" customHeight="1">
      <c r="B557" s="114"/>
    </row>
    <row r="558" spans="2:2" ht="15" customHeight="1"/>
    <row r="559" spans="2:2" ht="107.25" customHeight="1">
      <c r="B559" s="114"/>
    </row>
    <row r="560" spans="2:2" ht="15" customHeight="1"/>
    <row r="561" spans="2:2" ht="18.75" customHeight="1">
      <c r="B561" s="114"/>
    </row>
    <row r="562" spans="2:2" ht="15" customHeight="1"/>
    <row r="563" spans="2:2" ht="57.75" customHeight="1">
      <c r="B563" s="114"/>
    </row>
    <row r="564" spans="2:2" ht="15" customHeight="1"/>
    <row r="565" spans="2:2" ht="57.75" customHeight="1">
      <c r="B565" s="114"/>
    </row>
    <row r="566" spans="2:2" ht="15" customHeight="1"/>
    <row r="567" spans="2:2" ht="18.75" customHeight="1">
      <c r="B567" s="114"/>
    </row>
    <row r="568" spans="2:2" ht="15" customHeight="1"/>
    <row r="569" spans="2:2" ht="107.25" customHeight="1">
      <c r="B569" s="44"/>
    </row>
    <row r="570" spans="2:2" ht="15" customHeight="1"/>
    <row r="571" spans="2:2" ht="18.75" customHeight="1">
      <c r="B571" s="44"/>
    </row>
    <row r="572" spans="2:2" ht="15" customHeight="1"/>
    <row r="573" spans="2:2" ht="18.75" customHeight="1">
      <c r="B573" s="44"/>
    </row>
    <row r="574" spans="2:2" ht="15" customHeight="1"/>
  </sheetData>
  <sortState ref="A2:I574">
    <sortCondition descending="1" ref="G2:G574"/>
    <sortCondition ref="H2:H574"/>
    <sortCondition ref="A2:A574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A9" sqref="A9:XFD9"/>
    </sheetView>
  </sheetViews>
  <sheetFormatPr defaultRowHeight="15"/>
  <sheetData>
    <row r="1" spans="1:11">
      <c r="G1" t="s">
        <v>633</v>
      </c>
      <c r="J1" t="s">
        <v>632</v>
      </c>
      <c r="K1" t="s">
        <v>170</v>
      </c>
    </row>
    <row r="2" spans="1:11" ht="43.5" thickBot="1">
      <c r="A2" s="119">
        <v>36</v>
      </c>
      <c r="B2" s="119">
        <v>132</v>
      </c>
      <c r="C2" s="119" t="s">
        <v>613</v>
      </c>
      <c r="D2" s="119" t="s">
        <v>611</v>
      </c>
      <c r="E2" s="119" t="s">
        <v>614</v>
      </c>
      <c r="F2" s="119" t="s">
        <v>253</v>
      </c>
      <c r="G2" s="120">
        <v>3.096064814814815E-2</v>
      </c>
      <c r="H2" s="120">
        <v>3.0983796296296297E-2</v>
      </c>
      <c r="I2" s="121"/>
      <c r="J2">
        <v>1</v>
      </c>
      <c r="K2">
        <v>10</v>
      </c>
    </row>
    <row r="3" spans="1:11" ht="43.5" thickBot="1">
      <c r="A3" s="119">
        <v>81</v>
      </c>
      <c r="B3" s="119">
        <v>50</v>
      </c>
      <c r="C3" s="119" t="s">
        <v>619</v>
      </c>
      <c r="D3" s="119" t="s">
        <v>611</v>
      </c>
      <c r="E3" s="119" t="s">
        <v>612</v>
      </c>
      <c r="F3" s="119" t="s">
        <v>253</v>
      </c>
      <c r="G3" s="120">
        <v>3.5173611111111107E-2</v>
      </c>
      <c r="H3" s="120">
        <v>3.5266203703703702E-2</v>
      </c>
      <c r="I3" s="121"/>
      <c r="J3">
        <v>1</v>
      </c>
      <c r="K3">
        <v>9</v>
      </c>
    </row>
    <row r="4" spans="1:11" ht="43.5" thickBot="1">
      <c r="A4" s="119">
        <v>84</v>
      </c>
      <c r="B4" s="119">
        <v>264</v>
      </c>
      <c r="C4" s="119" t="s">
        <v>620</v>
      </c>
      <c r="D4" s="119" t="s">
        <v>611</v>
      </c>
      <c r="E4" s="119" t="s">
        <v>616</v>
      </c>
      <c r="F4" s="119" t="s">
        <v>253</v>
      </c>
      <c r="G4" s="120">
        <v>3.5543981481481475E-2</v>
      </c>
      <c r="H4" s="120">
        <v>3.5671296296296298E-2</v>
      </c>
      <c r="I4" s="121"/>
      <c r="J4">
        <v>1</v>
      </c>
      <c r="K4">
        <v>8</v>
      </c>
    </row>
    <row r="5" spans="1:11" ht="43.5" thickBot="1">
      <c r="A5" s="119">
        <v>91</v>
      </c>
      <c r="B5" s="119">
        <v>42</v>
      </c>
      <c r="C5" s="119" t="s">
        <v>621</v>
      </c>
      <c r="D5" s="119" t="s">
        <v>611</v>
      </c>
      <c r="E5" s="119" t="s">
        <v>616</v>
      </c>
      <c r="F5" s="119" t="s">
        <v>253</v>
      </c>
      <c r="G5" s="120">
        <v>3.5844907407407409E-2</v>
      </c>
      <c r="H5" s="120">
        <v>3.5960648148148151E-2</v>
      </c>
      <c r="I5" s="121"/>
      <c r="J5">
        <v>1</v>
      </c>
      <c r="K5">
        <v>7</v>
      </c>
    </row>
    <row r="6" spans="1:11" ht="43.5" thickBot="1">
      <c r="A6" s="119">
        <v>62</v>
      </c>
      <c r="B6" s="119">
        <v>48</v>
      </c>
      <c r="C6" s="119" t="s">
        <v>615</v>
      </c>
      <c r="D6" s="119" t="s">
        <v>611</v>
      </c>
      <c r="E6" s="119" t="s">
        <v>616</v>
      </c>
      <c r="F6" s="119" t="s">
        <v>253</v>
      </c>
      <c r="G6" s="120">
        <v>3.3819444444444451E-2</v>
      </c>
      <c r="H6" s="120">
        <v>3.3923611111111113E-2</v>
      </c>
      <c r="I6" s="121"/>
      <c r="J6">
        <v>2</v>
      </c>
      <c r="K6">
        <v>10</v>
      </c>
    </row>
    <row r="7" spans="1:11" ht="43.5" thickBot="1">
      <c r="A7" s="119">
        <v>63</v>
      </c>
      <c r="B7" s="119">
        <v>200</v>
      </c>
      <c r="C7" s="119" t="s">
        <v>617</v>
      </c>
      <c r="D7" s="119" t="s">
        <v>611</v>
      </c>
      <c r="E7" s="119" t="s">
        <v>616</v>
      </c>
      <c r="F7" s="119" t="s">
        <v>253</v>
      </c>
      <c r="G7" s="120">
        <v>3.3865740740740738E-2</v>
      </c>
      <c r="H7" s="120">
        <v>3.3969907407407407E-2</v>
      </c>
      <c r="I7" s="121"/>
      <c r="J7">
        <v>2</v>
      </c>
      <c r="K7">
        <v>9</v>
      </c>
    </row>
    <row r="8" spans="1:11" ht="43.5" thickBot="1">
      <c r="A8" s="119">
        <v>78</v>
      </c>
      <c r="B8" s="119">
        <v>166</v>
      </c>
      <c r="C8" s="119" t="s">
        <v>618</v>
      </c>
      <c r="D8" s="119" t="s">
        <v>611</v>
      </c>
      <c r="E8" s="119" t="s">
        <v>616</v>
      </c>
      <c r="F8" s="119" t="s">
        <v>253</v>
      </c>
      <c r="G8" s="120">
        <v>3.4756944444444444E-2</v>
      </c>
      <c r="H8" s="120">
        <v>3.4884259259259261E-2</v>
      </c>
      <c r="I8" s="121"/>
      <c r="J8">
        <v>2</v>
      </c>
      <c r="K8">
        <v>8</v>
      </c>
    </row>
    <row r="9" spans="1:11" ht="43.5" thickBot="1">
      <c r="A9" s="119">
        <v>99</v>
      </c>
      <c r="B9" s="119">
        <v>65</v>
      </c>
      <c r="C9" s="119" t="s">
        <v>623</v>
      </c>
      <c r="D9" s="119" t="s">
        <v>624</v>
      </c>
      <c r="E9" s="119" t="s">
        <v>625</v>
      </c>
      <c r="F9" s="119" t="s">
        <v>253</v>
      </c>
      <c r="G9" s="120">
        <v>3.6296296296296292E-2</v>
      </c>
      <c r="H9" s="120">
        <v>3.6423611111111115E-2</v>
      </c>
      <c r="I9" s="121"/>
      <c r="J9">
        <v>2</v>
      </c>
      <c r="K9">
        <v>6</v>
      </c>
    </row>
    <row r="10" spans="1:11" ht="43.5" thickBot="1">
      <c r="A10" s="119">
        <v>111</v>
      </c>
      <c r="B10" s="119">
        <v>133</v>
      </c>
      <c r="C10" s="119" t="s">
        <v>626</v>
      </c>
      <c r="D10" s="119" t="s">
        <v>624</v>
      </c>
      <c r="E10" s="119" t="s">
        <v>627</v>
      </c>
      <c r="F10" s="119" t="s">
        <v>253</v>
      </c>
      <c r="G10" s="120">
        <v>3.6909722222222226E-2</v>
      </c>
      <c r="H10" s="120">
        <v>3.6979166666666667E-2</v>
      </c>
      <c r="I10" s="121"/>
      <c r="J10">
        <v>2</v>
      </c>
      <c r="K10">
        <v>5</v>
      </c>
    </row>
    <row r="11" spans="1:11" ht="43.5" thickBot="1">
      <c r="A11" s="119">
        <v>137</v>
      </c>
      <c r="B11" s="119">
        <v>197</v>
      </c>
      <c r="C11" s="119" t="s">
        <v>629</v>
      </c>
      <c r="D11" s="119" t="s">
        <v>624</v>
      </c>
      <c r="E11" s="119" t="s">
        <v>625</v>
      </c>
      <c r="F11" s="119" t="s">
        <v>253</v>
      </c>
      <c r="G11" s="120">
        <v>4.1365740740740745E-2</v>
      </c>
      <c r="H11" s="120">
        <v>4.1539351851851855E-2</v>
      </c>
      <c r="I11" s="121"/>
      <c r="J11">
        <v>3</v>
      </c>
      <c r="K11">
        <v>10</v>
      </c>
    </row>
    <row r="12" spans="1:11" ht="43.5" thickBot="1">
      <c r="A12" s="119">
        <v>162</v>
      </c>
      <c r="B12" s="119">
        <v>178</v>
      </c>
      <c r="C12" s="119" t="s">
        <v>630</v>
      </c>
      <c r="D12" s="119" t="s">
        <v>611</v>
      </c>
      <c r="E12" s="119" t="s">
        <v>614</v>
      </c>
      <c r="F12" s="119" t="s">
        <v>253</v>
      </c>
      <c r="G12" s="120">
        <v>4.4467592592592593E-2</v>
      </c>
      <c r="H12" s="120">
        <v>4.4687499999999998E-2</v>
      </c>
      <c r="I12" s="121"/>
      <c r="J12">
        <v>3</v>
      </c>
      <c r="K12">
        <v>9</v>
      </c>
    </row>
    <row r="13" spans="1:11" ht="43.5" thickBot="1">
      <c r="A13" s="119">
        <v>173</v>
      </c>
      <c r="B13" s="119">
        <v>95</v>
      </c>
      <c r="C13" s="119" t="s">
        <v>631</v>
      </c>
      <c r="D13" s="119" t="s">
        <v>611</v>
      </c>
      <c r="E13" s="119" t="s">
        <v>616</v>
      </c>
      <c r="F13" s="119" t="s">
        <v>253</v>
      </c>
      <c r="G13" s="120">
        <v>4.6053240740740742E-2</v>
      </c>
      <c r="H13" s="120">
        <v>4.6226851851851852E-2</v>
      </c>
      <c r="I13" s="121"/>
      <c r="J13">
        <v>3</v>
      </c>
      <c r="K13">
        <v>8</v>
      </c>
    </row>
    <row r="14" spans="1:11" ht="43.5" thickBot="1">
      <c r="A14" s="119">
        <v>129</v>
      </c>
      <c r="B14" s="119">
        <v>59</v>
      </c>
      <c r="C14" s="119" t="s">
        <v>628</v>
      </c>
      <c r="D14" s="119" t="s">
        <v>624</v>
      </c>
      <c r="E14" s="119" t="s">
        <v>627</v>
      </c>
      <c r="F14" s="119" t="s">
        <v>253</v>
      </c>
      <c r="G14" s="120">
        <v>3.9745370370370368E-2</v>
      </c>
      <c r="H14" s="120">
        <v>3.9837962962962964E-2</v>
      </c>
      <c r="I14" s="121"/>
      <c r="J14">
        <v>4</v>
      </c>
      <c r="K14">
        <v>10</v>
      </c>
    </row>
    <row r="15" spans="1:11" ht="43.5" thickBot="1">
      <c r="A15" s="116">
        <v>16</v>
      </c>
      <c r="B15" s="116">
        <v>198</v>
      </c>
      <c r="C15" s="116" t="s">
        <v>610</v>
      </c>
      <c r="D15" s="116" t="s">
        <v>611</v>
      </c>
      <c r="E15" s="116" t="s">
        <v>612</v>
      </c>
      <c r="F15" s="116" t="s">
        <v>253</v>
      </c>
      <c r="G15" s="117">
        <v>2.8287037037037038E-2</v>
      </c>
      <c r="H15" s="117">
        <v>2.8344907407407412E-2</v>
      </c>
      <c r="I15" s="118"/>
      <c r="J15" s="115" t="s">
        <v>107</v>
      </c>
      <c r="K15">
        <v>10</v>
      </c>
    </row>
    <row r="16" spans="1:11">
      <c r="A16" s="122"/>
      <c r="B16" s="122"/>
      <c r="C16" s="122"/>
      <c r="D16" s="122"/>
      <c r="E16" s="122"/>
      <c r="F16" s="122"/>
      <c r="G16" s="122"/>
      <c r="H16" s="122"/>
      <c r="I16" s="122"/>
    </row>
  </sheetData>
  <sortState ref="A2:K18">
    <sortCondition ref="J2:J18"/>
    <sortCondition ref="G2:G18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2"/>
  <sheetViews>
    <sheetView workbookViewId="0">
      <selection activeCell="J32" sqref="A1:J32"/>
    </sheetView>
  </sheetViews>
  <sheetFormatPr defaultRowHeight="15"/>
  <cols>
    <col min="3" max="3" width="25.140625" customWidth="1"/>
  </cols>
  <sheetData>
    <row r="1" spans="1:10">
      <c r="A1" s="123" t="s">
        <v>634</v>
      </c>
      <c r="B1" s="123" t="s">
        <v>635</v>
      </c>
      <c r="C1" s="123" t="s">
        <v>636</v>
      </c>
      <c r="D1" s="123" t="s">
        <v>637</v>
      </c>
      <c r="E1" s="123" t="s">
        <v>638</v>
      </c>
      <c r="F1" s="123" t="s">
        <v>639</v>
      </c>
      <c r="G1" s="123" t="s">
        <v>640</v>
      </c>
      <c r="H1" s="123" t="s">
        <v>641</v>
      </c>
      <c r="I1" s="133" t="s">
        <v>632</v>
      </c>
      <c r="J1" s="2" t="s">
        <v>170</v>
      </c>
    </row>
    <row r="2" spans="1:10" ht="15.75" thickBot="1">
      <c r="A2" s="124">
        <v>44</v>
      </c>
      <c r="B2" s="124">
        <v>1195</v>
      </c>
      <c r="C2" s="124" t="s">
        <v>1423</v>
      </c>
      <c r="D2" s="124"/>
      <c r="E2" s="124">
        <v>1971</v>
      </c>
      <c r="F2" s="124" t="str">
        <f>IF(ISERROR(VLOOKUP(C2,#REF!,1,)),"", "x")</f>
        <v/>
      </c>
      <c r="G2" s="125">
        <v>1.8729166666666668</v>
      </c>
      <c r="H2" s="125">
        <v>1.8729166666666668</v>
      </c>
      <c r="I2" s="126">
        <v>1</v>
      </c>
      <c r="J2">
        <v>10</v>
      </c>
    </row>
    <row r="3" spans="1:10" ht="15.75" thickBot="1">
      <c r="A3" s="124">
        <v>129</v>
      </c>
      <c r="B3" s="124">
        <v>828</v>
      </c>
      <c r="C3" s="124" t="s">
        <v>1506</v>
      </c>
      <c r="D3" s="124"/>
      <c r="E3" s="124">
        <v>1982</v>
      </c>
      <c r="F3" s="124" t="str">
        <f>IF(ISERROR(VLOOKUP(C3,#REF!,1,)),"", "x")</f>
        <v/>
      </c>
      <c r="G3" s="125">
        <v>2.1069444444444447</v>
      </c>
      <c r="H3" s="125">
        <v>2.1069444444444447</v>
      </c>
      <c r="I3" s="126">
        <v>1</v>
      </c>
      <c r="J3">
        <v>9</v>
      </c>
    </row>
    <row r="4" spans="1:10" ht="15.75" thickBot="1">
      <c r="A4" s="124">
        <v>145</v>
      </c>
      <c r="B4" s="124">
        <v>769</v>
      </c>
      <c r="C4" s="124" t="s">
        <v>1522</v>
      </c>
      <c r="D4" s="124"/>
      <c r="E4" s="124">
        <v>1976</v>
      </c>
      <c r="F4" s="124" t="str">
        <f>IF(ISERROR(VLOOKUP(C4,#REF!,1,)),"", "x")</f>
        <v/>
      </c>
      <c r="G4" s="125">
        <v>2.1437500000000003</v>
      </c>
      <c r="H4" s="125">
        <v>2.1437500000000003</v>
      </c>
      <c r="I4" s="126">
        <v>1</v>
      </c>
      <c r="J4">
        <v>8</v>
      </c>
    </row>
    <row r="5" spans="1:10" ht="15.75" thickBot="1">
      <c r="A5" s="124">
        <v>218</v>
      </c>
      <c r="B5" s="124">
        <v>850</v>
      </c>
      <c r="C5" s="124" t="s">
        <v>613</v>
      </c>
      <c r="D5" s="124"/>
      <c r="E5" s="124">
        <v>1959</v>
      </c>
      <c r="F5" s="124" t="str">
        <f>IF(ISERROR(VLOOKUP(C5,#REF!,1,)),"", "x")</f>
        <v/>
      </c>
      <c r="G5" s="125">
        <v>2.2805555555555554</v>
      </c>
      <c r="H5" s="125">
        <v>2.2805555555555554</v>
      </c>
      <c r="I5" s="126">
        <v>1</v>
      </c>
      <c r="J5">
        <v>7</v>
      </c>
    </row>
    <row r="6" spans="1:10" ht="15.75" thickBot="1">
      <c r="A6" s="124">
        <v>277</v>
      </c>
      <c r="B6" s="124">
        <v>285</v>
      </c>
      <c r="C6" s="124" t="s">
        <v>619</v>
      </c>
      <c r="D6" s="124"/>
      <c r="E6" s="124">
        <v>1970</v>
      </c>
      <c r="F6" s="124" t="str">
        <f>IF(ISERROR(VLOOKUP(C6,#REF!,1,)),"", "x")</f>
        <v/>
      </c>
      <c r="G6" s="125">
        <v>2.3840277777777779</v>
      </c>
      <c r="H6" s="125">
        <v>2.3840277777777779</v>
      </c>
      <c r="I6" s="126">
        <v>1</v>
      </c>
      <c r="J6">
        <v>6</v>
      </c>
    </row>
    <row r="7" spans="1:10" ht="15.75" thickBot="1">
      <c r="A7" s="124">
        <v>304</v>
      </c>
      <c r="B7" s="124">
        <v>1435</v>
      </c>
      <c r="C7" s="124" t="s">
        <v>621</v>
      </c>
      <c r="D7" s="124"/>
      <c r="E7" s="124">
        <v>1979</v>
      </c>
      <c r="F7" s="124" t="str">
        <f>IF(ISERROR(VLOOKUP(C7,#REF!,1,)),"", "x")</f>
        <v/>
      </c>
      <c r="G7" s="125">
        <v>2.4361111111111113</v>
      </c>
      <c r="H7" s="125">
        <v>2.4361111111111113</v>
      </c>
      <c r="I7" s="126">
        <v>1</v>
      </c>
      <c r="J7">
        <v>5</v>
      </c>
    </row>
    <row r="8" spans="1:10" ht="15.75" thickBot="1">
      <c r="A8" s="124">
        <v>488</v>
      </c>
      <c r="B8" s="124">
        <v>1046</v>
      </c>
      <c r="C8" s="124" t="s">
        <v>1854</v>
      </c>
      <c r="D8" s="124"/>
      <c r="E8" s="124">
        <v>1978</v>
      </c>
      <c r="F8" s="124" t="str">
        <f>IF(ISERROR(VLOOKUP(C8,#REF!,1,)),"", "x")</f>
        <v/>
      </c>
      <c r="G8" s="127">
        <v>4.7951388888888891E-2</v>
      </c>
      <c r="H8" s="127">
        <v>4.7951388888888891E-2</v>
      </c>
      <c r="I8" s="126">
        <v>1</v>
      </c>
      <c r="J8">
        <v>4</v>
      </c>
    </row>
    <row r="9" spans="1:10" ht="15.75" thickBot="1">
      <c r="A9" s="124">
        <v>265</v>
      </c>
      <c r="B9" s="124">
        <v>1446</v>
      </c>
      <c r="C9" s="124" t="s">
        <v>617</v>
      </c>
      <c r="D9" s="124"/>
      <c r="E9" s="124">
        <v>1977</v>
      </c>
      <c r="F9" s="124" t="str">
        <f>IF(ISERROR(VLOOKUP(C9,#REF!,1,)),"", "x")</f>
        <v/>
      </c>
      <c r="G9" s="125">
        <v>2.3569444444444447</v>
      </c>
      <c r="H9" s="125">
        <v>2.3569444444444447</v>
      </c>
      <c r="I9" s="126">
        <v>2</v>
      </c>
      <c r="J9">
        <v>10</v>
      </c>
    </row>
    <row r="10" spans="1:10" ht="15.75" thickBot="1">
      <c r="A10" s="124">
        <v>274</v>
      </c>
      <c r="B10" s="124">
        <v>269</v>
      </c>
      <c r="C10" s="124" t="s">
        <v>618</v>
      </c>
      <c r="D10" s="124"/>
      <c r="E10" s="124">
        <v>1981</v>
      </c>
      <c r="F10" s="124" t="str">
        <f>IF(ISERROR(VLOOKUP(C10,#REF!,1,)),"", "x")</f>
        <v/>
      </c>
      <c r="G10" s="125">
        <v>2.3729166666666668</v>
      </c>
      <c r="H10" s="125">
        <v>2.3729166666666668</v>
      </c>
      <c r="I10" s="126">
        <v>2</v>
      </c>
      <c r="J10">
        <v>9</v>
      </c>
    </row>
    <row r="11" spans="1:10" ht="15.75" thickBot="1">
      <c r="A11" s="124">
        <v>288</v>
      </c>
      <c r="B11" s="124">
        <v>649</v>
      </c>
      <c r="C11" s="124" t="s">
        <v>1660</v>
      </c>
      <c r="D11" s="124"/>
      <c r="E11" s="124">
        <v>1970</v>
      </c>
      <c r="F11" s="124" t="str">
        <f>IF(ISERROR(VLOOKUP(C11,#REF!,1,)),"", "x")</f>
        <v/>
      </c>
      <c r="G11" s="125">
        <v>2.4027777777777777</v>
      </c>
      <c r="H11" s="125">
        <v>2.4027777777777777</v>
      </c>
      <c r="I11" s="126">
        <v>2</v>
      </c>
      <c r="J11">
        <v>8</v>
      </c>
    </row>
    <row r="12" spans="1:10" ht="15.75" thickBot="1">
      <c r="A12" s="124">
        <v>330</v>
      </c>
      <c r="B12" s="124">
        <v>506</v>
      </c>
      <c r="C12" s="124" t="s">
        <v>615</v>
      </c>
      <c r="D12" s="124"/>
      <c r="E12" s="124">
        <v>1974</v>
      </c>
      <c r="F12" s="124" t="str">
        <f>IF(ISERROR(VLOOKUP(C12,#REF!,1,)),"", "x")</f>
        <v/>
      </c>
      <c r="G12" s="125">
        <v>2.4624999999999999</v>
      </c>
      <c r="H12" s="125">
        <v>2.4624999999999999</v>
      </c>
      <c r="I12" s="126">
        <v>2</v>
      </c>
      <c r="J12">
        <v>7</v>
      </c>
    </row>
    <row r="13" spans="1:10" ht="15.75" thickBot="1">
      <c r="A13" s="124">
        <v>345</v>
      </c>
      <c r="B13" s="124">
        <v>1294</v>
      </c>
      <c r="C13" s="124" t="s">
        <v>1715</v>
      </c>
      <c r="D13" s="124"/>
      <c r="E13" s="124">
        <v>1982</v>
      </c>
      <c r="F13" s="124" t="str">
        <f>IF(ISERROR(VLOOKUP(C13,#REF!,1,)),"", "x")</f>
        <v/>
      </c>
      <c r="G13" s="125">
        <v>2.4909722222222221</v>
      </c>
      <c r="H13" s="125">
        <v>2.4909722222222221</v>
      </c>
      <c r="I13" s="126">
        <v>2</v>
      </c>
      <c r="J13">
        <v>6</v>
      </c>
    </row>
    <row r="14" spans="1:10" ht="15.75" thickBot="1">
      <c r="A14" s="124">
        <v>130</v>
      </c>
      <c r="B14" s="124">
        <v>1295</v>
      </c>
      <c r="C14" s="124" t="s">
        <v>770</v>
      </c>
      <c r="D14" s="124"/>
      <c r="E14" s="124">
        <v>1982</v>
      </c>
      <c r="F14" s="124" t="str">
        <f>IF(ISERROR(VLOOKUP(C14,#REF!,1,)),"", "x")</f>
        <v/>
      </c>
      <c r="G14" s="127">
        <v>4.2094907407407407E-2</v>
      </c>
      <c r="H14" s="127">
        <v>4.2094907407407407E-2</v>
      </c>
      <c r="I14" s="126">
        <v>2</v>
      </c>
      <c r="J14">
        <v>5</v>
      </c>
    </row>
    <row r="15" spans="1:10" ht="15.75" thickBot="1">
      <c r="A15" s="124">
        <v>174</v>
      </c>
      <c r="B15" s="124">
        <v>851</v>
      </c>
      <c r="C15" s="124" t="s">
        <v>626</v>
      </c>
      <c r="D15" s="124"/>
      <c r="E15" s="124">
        <v>1958</v>
      </c>
      <c r="F15" s="124" t="str">
        <f>IF(ISERROR(VLOOKUP(C15,#REF!,1,)),"", "x")</f>
        <v/>
      </c>
      <c r="G15" s="127">
        <v>4.3310185185185181E-2</v>
      </c>
      <c r="H15" s="127">
        <v>4.3310185185185181E-2</v>
      </c>
      <c r="I15" s="126">
        <v>2</v>
      </c>
      <c r="J15">
        <v>4</v>
      </c>
    </row>
    <row r="16" spans="1:10" ht="15.75" thickBot="1">
      <c r="A16" s="124">
        <v>196</v>
      </c>
      <c r="B16" s="124">
        <v>1167</v>
      </c>
      <c r="C16" s="124" t="s">
        <v>835</v>
      </c>
      <c r="D16" s="124"/>
      <c r="E16" s="124">
        <v>1969</v>
      </c>
      <c r="F16" s="124" t="str">
        <f>IF(ISERROR(VLOOKUP(C16,#REF!,1,)),"", "x")</f>
        <v/>
      </c>
      <c r="G16" s="127">
        <v>4.3715277777777777E-2</v>
      </c>
      <c r="H16" s="127">
        <v>4.3715277777777777E-2</v>
      </c>
      <c r="I16" s="126">
        <v>2</v>
      </c>
      <c r="J16">
        <v>3</v>
      </c>
    </row>
    <row r="17" spans="1:10" ht="15.75" thickBot="1">
      <c r="A17" s="124">
        <v>343</v>
      </c>
      <c r="B17" s="124">
        <v>1047</v>
      </c>
      <c r="C17" s="124" t="s">
        <v>623</v>
      </c>
      <c r="D17" s="124"/>
      <c r="E17" s="124">
        <v>1975</v>
      </c>
      <c r="F17" s="124" t="str">
        <f>IF(ISERROR(VLOOKUP(C17,#REF!,1,)),"", "x")</f>
        <v/>
      </c>
      <c r="G17" s="127">
        <v>4.7951388888888891E-2</v>
      </c>
      <c r="H17" s="127">
        <v>4.7951388888888891E-2</v>
      </c>
      <c r="I17" s="126">
        <v>2</v>
      </c>
      <c r="J17">
        <v>2</v>
      </c>
    </row>
    <row r="18" spans="1:10" ht="15.75" thickBot="1">
      <c r="A18" s="124">
        <v>89</v>
      </c>
      <c r="B18" s="124">
        <v>1420</v>
      </c>
      <c r="C18" s="124" t="s">
        <v>729</v>
      </c>
      <c r="D18" s="124"/>
      <c r="E18" s="124">
        <v>1980</v>
      </c>
      <c r="F18" s="124" t="str">
        <f>IF(ISERROR(VLOOKUP(C18,#REF!,1,)),"", "x")</f>
        <v/>
      </c>
      <c r="G18" s="125">
        <v>2.4118055555555555</v>
      </c>
      <c r="H18" s="125">
        <v>2.4118055555555555</v>
      </c>
      <c r="I18" s="126">
        <v>3</v>
      </c>
      <c r="J18">
        <v>10</v>
      </c>
    </row>
    <row r="19" spans="1:10" ht="15.75" thickBot="1">
      <c r="A19" s="124">
        <v>210</v>
      </c>
      <c r="B19" s="124">
        <v>980</v>
      </c>
      <c r="C19" s="124" t="s">
        <v>849</v>
      </c>
      <c r="D19" s="124"/>
      <c r="E19" s="124">
        <v>2000</v>
      </c>
      <c r="F19" s="124" t="str">
        <f>IF(ISERROR(VLOOKUP(C19,#REF!,1,)),"", "x")</f>
        <v/>
      </c>
      <c r="G19" s="127">
        <v>4.4027777777777777E-2</v>
      </c>
      <c r="H19" s="127">
        <v>4.4027777777777777E-2</v>
      </c>
      <c r="I19" s="126">
        <v>3</v>
      </c>
      <c r="J19">
        <v>9</v>
      </c>
    </row>
    <row r="20" spans="1:10" ht="15.75" thickBot="1">
      <c r="A20" s="124">
        <v>211</v>
      </c>
      <c r="B20" s="124">
        <v>309</v>
      </c>
      <c r="C20" s="124" t="s">
        <v>850</v>
      </c>
      <c r="D20" s="124"/>
      <c r="E20" s="124">
        <v>1980</v>
      </c>
      <c r="F20" s="124" t="str">
        <f>IF(ISERROR(VLOOKUP(C20,#REF!,1,)),"", "x")</f>
        <v/>
      </c>
      <c r="G20" s="127">
        <v>4.4027777777777777E-2</v>
      </c>
      <c r="H20" s="127">
        <v>4.4027777777777777E-2</v>
      </c>
      <c r="I20" s="126">
        <v>3</v>
      </c>
      <c r="J20">
        <v>8</v>
      </c>
    </row>
    <row r="21" spans="1:10" ht="15.75" thickBot="1">
      <c r="A21" s="124">
        <v>298</v>
      </c>
      <c r="B21" s="124">
        <v>270</v>
      </c>
      <c r="C21" s="124" t="s">
        <v>629</v>
      </c>
      <c r="D21" s="124"/>
      <c r="E21" s="124">
        <v>1974</v>
      </c>
      <c r="F21" s="124" t="str">
        <f>IF(ISERROR(VLOOKUP(C21,#REF!,1,)),"", "x")</f>
        <v/>
      </c>
      <c r="G21" s="127">
        <v>4.6631944444444441E-2</v>
      </c>
      <c r="H21" s="127">
        <v>4.6631944444444441E-2</v>
      </c>
      <c r="I21" s="126">
        <v>3</v>
      </c>
      <c r="J21">
        <v>7</v>
      </c>
    </row>
    <row r="22" spans="1:10" ht="15.75" thickBot="1">
      <c r="A22" s="124">
        <v>499</v>
      </c>
      <c r="B22" s="124">
        <v>762</v>
      </c>
      <c r="C22" s="124" t="s">
        <v>1134</v>
      </c>
      <c r="D22" s="124"/>
      <c r="E22" s="124">
        <v>1958</v>
      </c>
      <c r="F22" s="124" t="str">
        <f>IF(ISERROR(VLOOKUP(C22,#REF!,1,)),"", "x")</f>
        <v/>
      </c>
      <c r="G22" s="127">
        <v>5.2511574074074079E-2</v>
      </c>
      <c r="H22" s="127">
        <v>5.2511574074074079E-2</v>
      </c>
      <c r="I22" s="126">
        <v>3</v>
      </c>
      <c r="J22">
        <v>6</v>
      </c>
    </row>
    <row r="23" spans="1:10" ht="15.75" thickBot="1">
      <c r="A23" s="124">
        <v>564</v>
      </c>
      <c r="B23" s="124">
        <v>306</v>
      </c>
      <c r="C23" s="124" t="s">
        <v>1930</v>
      </c>
      <c r="D23" s="124"/>
      <c r="E23" s="124">
        <v>1971</v>
      </c>
      <c r="F23" s="124" t="str">
        <f>IF(ISERROR(VLOOKUP(C23,#REF!,1,)),"", "x")</f>
        <v/>
      </c>
      <c r="G23" s="127">
        <v>5.4907407407407405E-2</v>
      </c>
      <c r="H23" s="127">
        <v>5.4907407407407405E-2</v>
      </c>
      <c r="I23" s="126">
        <v>3</v>
      </c>
      <c r="J23">
        <v>5</v>
      </c>
    </row>
    <row r="24" spans="1:10" ht="15.75" thickBot="1">
      <c r="A24" s="124">
        <v>253</v>
      </c>
      <c r="B24" s="124">
        <v>571</v>
      </c>
      <c r="C24" s="124" t="s">
        <v>628</v>
      </c>
      <c r="D24" s="124"/>
      <c r="E24" s="124">
        <v>1966</v>
      </c>
      <c r="F24" s="124" t="str">
        <f>IF(ISERROR(VLOOKUP(C24,#REF!,1,)),"", "x")</f>
        <v/>
      </c>
      <c r="G24" s="127">
        <v>4.5196759259259256E-2</v>
      </c>
      <c r="H24" s="127">
        <v>4.5196759259259256E-2</v>
      </c>
      <c r="I24" s="126">
        <v>4</v>
      </c>
      <c r="J24">
        <v>10</v>
      </c>
    </row>
    <row r="25" spans="1:10" ht="15.75" thickBot="1">
      <c r="A25" s="124">
        <v>380</v>
      </c>
      <c r="B25" s="124">
        <v>829</v>
      </c>
      <c r="C25" s="124" t="s">
        <v>1016</v>
      </c>
      <c r="D25" s="124"/>
      <c r="E25" s="124">
        <v>1983</v>
      </c>
      <c r="F25" s="124" t="str">
        <f>IF(ISERROR(VLOOKUP(C25,#REF!,1,)),"", "x")</f>
        <v/>
      </c>
      <c r="G25" s="127">
        <v>4.9027777777777781E-2</v>
      </c>
      <c r="H25" s="127">
        <v>4.9027777777777781E-2</v>
      </c>
      <c r="I25" s="126">
        <v>4</v>
      </c>
      <c r="J25">
        <v>9</v>
      </c>
    </row>
    <row r="26" spans="1:10" ht="15.75" thickBot="1">
      <c r="A26" s="124">
        <v>497</v>
      </c>
      <c r="B26" s="124">
        <v>304</v>
      </c>
      <c r="C26" s="124" t="s">
        <v>1132</v>
      </c>
      <c r="D26" s="124"/>
      <c r="E26" s="124">
        <v>1993</v>
      </c>
      <c r="F26" s="124" t="str">
        <f>IF(ISERROR(VLOOKUP(C26,#REF!,1,)),"", "x")</f>
        <v/>
      </c>
      <c r="G26" s="127">
        <v>5.2499999999999998E-2</v>
      </c>
      <c r="H26" s="127">
        <v>5.2499999999999998E-2</v>
      </c>
      <c r="I26" s="126">
        <v>4</v>
      </c>
      <c r="J26">
        <v>8</v>
      </c>
    </row>
    <row r="27" spans="1:10" ht="15.75" thickBot="1">
      <c r="A27" s="124">
        <v>517</v>
      </c>
      <c r="B27" s="124">
        <v>117</v>
      </c>
      <c r="C27" s="124" t="s">
        <v>1152</v>
      </c>
      <c r="D27" s="124"/>
      <c r="E27" s="124">
        <v>1974</v>
      </c>
      <c r="F27" s="124" t="str">
        <f>IF(ISERROR(VLOOKUP(C27,#REF!,1,)),"", "x")</f>
        <v/>
      </c>
      <c r="G27" s="127">
        <v>5.3043981481481484E-2</v>
      </c>
      <c r="H27" s="127">
        <v>5.3043981481481484E-2</v>
      </c>
      <c r="I27" s="126">
        <v>4</v>
      </c>
      <c r="J27">
        <v>7</v>
      </c>
    </row>
    <row r="28" spans="1:10" ht="15.75" thickBot="1">
      <c r="A28" s="124">
        <v>4</v>
      </c>
      <c r="B28" s="124">
        <v>275</v>
      </c>
      <c r="C28" s="124" t="s">
        <v>645</v>
      </c>
      <c r="D28" s="124"/>
      <c r="E28" s="124">
        <v>1978</v>
      </c>
      <c r="F28" s="124" t="str">
        <f>IF(ISERROR(VLOOKUP(C28,#REF!,1,)),"", "x")</f>
        <v/>
      </c>
      <c r="G28" s="125">
        <v>1.9965277777777777</v>
      </c>
      <c r="H28" s="125">
        <v>1.9965277777777777</v>
      </c>
      <c r="I28" s="126" t="s">
        <v>109</v>
      </c>
      <c r="J28">
        <v>10</v>
      </c>
    </row>
    <row r="29" spans="1:10" ht="15.75" thickBot="1">
      <c r="A29" s="124">
        <v>37</v>
      </c>
      <c r="B29" s="124">
        <v>305</v>
      </c>
      <c r="C29" s="124" t="s">
        <v>678</v>
      </c>
      <c r="D29" s="124"/>
      <c r="E29" s="124">
        <v>1972</v>
      </c>
      <c r="F29" s="124" t="str">
        <f>IF(ISERROR(VLOOKUP(C29,#REF!,1,)),"", "x")</f>
        <v/>
      </c>
      <c r="G29" s="125">
        <v>2.2368055555555553</v>
      </c>
      <c r="H29" s="125">
        <v>2.2368055555555553</v>
      </c>
      <c r="I29" s="126" t="s">
        <v>109</v>
      </c>
      <c r="J29">
        <v>9</v>
      </c>
    </row>
    <row r="30" spans="1:10" ht="15.75" thickBot="1">
      <c r="A30" s="124">
        <v>88</v>
      </c>
      <c r="B30" s="124">
        <v>257</v>
      </c>
      <c r="C30" s="132" t="s">
        <v>1982</v>
      </c>
      <c r="D30" s="124"/>
      <c r="E30" s="124">
        <v>1996</v>
      </c>
      <c r="F30" s="124" t="str">
        <f>IF(ISERROR(VLOOKUP(C30,#REF!,1,)),"", "x")</f>
        <v/>
      </c>
      <c r="G30" s="125">
        <v>2.4097222222222223</v>
      </c>
      <c r="H30" s="125">
        <v>2.4097222222222223</v>
      </c>
      <c r="I30" s="126" t="s">
        <v>109</v>
      </c>
      <c r="J30">
        <v>8</v>
      </c>
    </row>
    <row r="31" spans="1:10" ht="15.75" thickBot="1">
      <c r="A31" s="124">
        <v>38</v>
      </c>
      <c r="B31" s="124">
        <v>1415</v>
      </c>
      <c r="C31" s="124" t="s">
        <v>1417</v>
      </c>
      <c r="D31" s="124"/>
      <c r="E31" s="124">
        <v>1992</v>
      </c>
      <c r="F31" s="124" t="str">
        <f>IF(ISERROR(VLOOKUP(C31,#REF!,1,)),"", "x")</f>
        <v/>
      </c>
      <c r="G31" s="125">
        <v>1.8548611111111111</v>
      </c>
      <c r="H31" s="125">
        <v>1.8548611111111111</v>
      </c>
      <c r="I31" s="126" t="s">
        <v>107</v>
      </c>
      <c r="J31">
        <v>10</v>
      </c>
    </row>
    <row r="32" spans="1:10" ht="15.75" thickBot="1">
      <c r="A32" s="124">
        <v>60</v>
      </c>
      <c r="B32" s="124">
        <v>655</v>
      </c>
      <c r="C32" s="124" t="s">
        <v>610</v>
      </c>
      <c r="D32" s="124"/>
      <c r="E32" s="124">
        <v>1967</v>
      </c>
      <c r="F32" s="124" t="str">
        <f>IF(ISERROR(VLOOKUP(C32,#REF!,1,)),"", "x")</f>
        <v/>
      </c>
      <c r="G32" s="125">
        <v>1.9263888888888889</v>
      </c>
      <c r="H32" s="125">
        <v>1.9263888888888889</v>
      </c>
      <c r="I32" s="131" t="s">
        <v>107</v>
      </c>
      <c r="J32">
        <v>9</v>
      </c>
    </row>
    <row r="33" spans="1:10" ht="15.75" thickBot="1">
      <c r="A33" s="124">
        <v>353</v>
      </c>
      <c r="B33" s="124">
        <v>805</v>
      </c>
      <c r="C33" s="124" t="s">
        <v>1723</v>
      </c>
      <c r="D33" s="124"/>
      <c r="E33" s="124">
        <v>1966</v>
      </c>
      <c r="F33" s="124" t="str">
        <f>IF(ISERROR(VLOOKUP(C33,#REF!,1,)),"", "x")</f>
        <v/>
      </c>
      <c r="G33" s="127">
        <v>4.1666666666666664E-2</v>
      </c>
      <c r="H33" s="127">
        <v>4.1666666666666664E-2</v>
      </c>
      <c r="I33" s="126"/>
      <c r="J33" s="115"/>
    </row>
    <row r="34" spans="1:10" ht="15.75" thickBot="1">
      <c r="A34" s="124">
        <v>124</v>
      </c>
      <c r="B34" s="124">
        <v>1027</v>
      </c>
      <c r="C34" s="124" t="s">
        <v>764</v>
      </c>
      <c r="D34" s="124"/>
      <c r="E34" s="124">
        <v>1994</v>
      </c>
      <c r="F34" s="124" t="str">
        <f>IF(ISERROR(VLOOKUP(C34,#REF!,1,)),"", "x")</f>
        <v/>
      </c>
      <c r="G34" s="127">
        <v>4.1678240740740745E-2</v>
      </c>
      <c r="H34" s="127">
        <v>4.1678240740740745E-2</v>
      </c>
      <c r="I34" s="126"/>
    </row>
    <row r="35" spans="1:10" ht="15.75" thickBot="1">
      <c r="A35" s="124">
        <v>125</v>
      </c>
      <c r="B35" s="124">
        <v>846</v>
      </c>
      <c r="C35" s="124" t="s">
        <v>765</v>
      </c>
      <c r="D35" s="124"/>
      <c r="E35" s="124">
        <v>1982</v>
      </c>
      <c r="F35" s="124" t="str">
        <f>IF(ISERROR(VLOOKUP(C35,#REF!,1,)),"", "x")</f>
        <v/>
      </c>
      <c r="G35" s="127">
        <v>4.1701388888888885E-2</v>
      </c>
      <c r="H35" s="127">
        <v>4.1701388888888885E-2</v>
      </c>
      <c r="I35" s="126"/>
    </row>
    <row r="36" spans="1:10" ht="15.75" thickBot="1">
      <c r="A36" s="124">
        <v>354</v>
      </c>
      <c r="B36" s="124">
        <v>39</v>
      </c>
      <c r="C36" s="124" t="s">
        <v>1724</v>
      </c>
      <c r="D36" s="124"/>
      <c r="E36" s="124">
        <v>1975</v>
      </c>
      <c r="F36" s="124" t="str">
        <f>IF(ISERROR(VLOOKUP(C36,#REF!,1,)),"", "x")</f>
        <v/>
      </c>
      <c r="G36" s="127">
        <v>4.1701388888888885E-2</v>
      </c>
      <c r="H36" s="127">
        <v>4.1701388888888885E-2</v>
      </c>
      <c r="I36" s="126"/>
    </row>
    <row r="37" spans="1:10" ht="15.75" thickBot="1">
      <c r="A37" s="124">
        <v>355</v>
      </c>
      <c r="B37" s="124">
        <v>24</v>
      </c>
      <c r="C37" s="124" t="s">
        <v>1725</v>
      </c>
      <c r="D37" s="124"/>
      <c r="E37" s="124">
        <v>1989</v>
      </c>
      <c r="F37" s="124" t="str">
        <f>IF(ISERROR(VLOOKUP(C37,#REF!,1,)),"", "x")</f>
        <v/>
      </c>
      <c r="G37" s="127">
        <v>4.1724537037037039E-2</v>
      </c>
      <c r="H37" s="127">
        <v>4.1724537037037039E-2</v>
      </c>
      <c r="I37" s="126"/>
    </row>
    <row r="38" spans="1:10" ht="15.75" thickBot="1">
      <c r="A38" s="124">
        <v>356</v>
      </c>
      <c r="B38" s="124">
        <v>312</v>
      </c>
      <c r="C38" s="124" t="s">
        <v>1726</v>
      </c>
      <c r="D38" s="124"/>
      <c r="E38" s="124">
        <v>1955</v>
      </c>
      <c r="F38" s="124" t="str">
        <f>IF(ISERROR(VLOOKUP(C38,#REF!,1,)),"", "x")</f>
        <v/>
      </c>
      <c r="G38" s="127">
        <v>4.1770833333333333E-2</v>
      </c>
      <c r="H38" s="127">
        <v>4.1770833333333333E-2</v>
      </c>
      <c r="I38" s="126"/>
    </row>
    <row r="39" spans="1:10" ht="15.75" thickBot="1">
      <c r="A39" s="124">
        <v>126</v>
      </c>
      <c r="B39" s="124">
        <v>1331</v>
      </c>
      <c r="C39" s="124" t="s">
        <v>766</v>
      </c>
      <c r="D39" s="124"/>
      <c r="E39" s="124">
        <v>1970</v>
      </c>
      <c r="F39" s="124" t="str">
        <f>IF(ISERROR(VLOOKUP(C39,#REF!,1,)),"", "x")</f>
        <v/>
      </c>
      <c r="G39" s="127">
        <v>4.1805555555555561E-2</v>
      </c>
      <c r="H39" s="127">
        <v>4.1805555555555561E-2</v>
      </c>
      <c r="I39" s="126"/>
    </row>
    <row r="40" spans="1:10" ht="15.75" thickBot="1">
      <c r="A40" s="124">
        <v>357</v>
      </c>
      <c r="B40" s="124">
        <v>920</v>
      </c>
      <c r="C40" s="124" t="s">
        <v>1727</v>
      </c>
      <c r="D40" s="124"/>
      <c r="E40" s="124">
        <v>1985</v>
      </c>
      <c r="F40" s="124" t="str">
        <f>IF(ISERROR(VLOOKUP(C40,#REF!,1,)),"", "x")</f>
        <v/>
      </c>
      <c r="G40" s="127">
        <v>4.1840277777777775E-2</v>
      </c>
      <c r="H40" s="127">
        <v>4.1840277777777775E-2</v>
      </c>
      <c r="I40" s="126"/>
    </row>
    <row r="41" spans="1:10" ht="15.75" thickBot="1">
      <c r="A41" s="124">
        <v>127</v>
      </c>
      <c r="B41" s="124">
        <v>1074</v>
      </c>
      <c r="C41" s="124" t="s">
        <v>767</v>
      </c>
      <c r="D41" s="124"/>
      <c r="E41" s="124">
        <v>1979</v>
      </c>
      <c r="F41" s="124" t="str">
        <f>IF(ISERROR(VLOOKUP(C41,#REF!,1,)),"", "x")</f>
        <v/>
      </c>
      <c r="G41" s="127">
        <v>4.1863425925925929E-2</v>
      </c>
      <c r="H41" s="127">
        <v>4.1863425925925929E-2</v>
      </c>
      <c r="I41" s="126"/>
    </row>
    <row r="42" spans="1:10" ht="15.75" thickBot="1">
      <c r="A42" s="124">
        <v>358</v>
      </c>
      <c r="B42" s="124">
        <v>514</v>
      </c>
      <c r="C42" s="124" t="s">
        <v>1728</v>
      </c>
      <c r="D42" s="124"/>
      <c r="E42" s="124">
        <v>1962</v>
      </c>
      <c r="F42" s="124" t="str">
        <f>IF(ISERROR(VLOOKUP(C42,#REF!,1,)),"", "x")</f>
        <v/>
      </c>
      <c r="G42" s="127">
        <v>4.189814814814815E-2</v>
      </c>
      <c r="H42" s="127">
        <v>4.189814814814815E-2</v>
      </c>
      <c r="I42" s="126"/>
    </row>
    <row r="43" spans="1:10" ht="15.75" thickBot="1">
      <c r="A43" s="124">
        <v>359</v>
      </c>
      <c r="B43" s="124">
        <v>1368</v>
      </c>
      <c r="C43" s="124" t="s">
        <v>1729</v>
      </c>
      <c r="D43" s="124"/>
      <c r="E43" s="124">
        <v>1976</v>
      </c>
      <c r="F43" s="124" t="str">
        <f>IF(ISERROR(VLOOKUP(C43,#REF!,1,)),"", "x")</f>
        <v/>
      </c>
      <c r="G43" s="127">
        <v>4.1944444444444444E-2</v>
      </c>
      <c r="H43" s="127">
        <v>4.1944444444444444E-2</v>
      </c>
      <c r="I43" s="126"/>
    </row>
    <row r="44" spans="1:10" ht="15.75" thickBot="1">
      <c r="A44" s="124">
        <v>360</v>
      </c>
      <c r="B44" s="124">
        <v>1333</v>
      </c>
      <c r="C44" s="124" t="s">
        <v>1730</v>
      </c>
      <c r="D44" s="124"/>
      <c r="E44" s="124">
        <v>1965</v>
      </c>
      <c r="F44" s="124" t="str">
        <f>IF(ISERROR(VLOOKUP(C44,#REF!,1,)),"", "x")</f>
        <v/>
      </c>
      <c r="G44" s="127">
        <v>4.2013888888888885E-2</v>
      </c>
      <c r="H44" s="127">
        <v>4.2013888888888885E-2</v>
      </c>
      <c r="I44" s="126"/>
    </row>
    <row r="45" spans="1:10" ht="15.75" thickBot="1">
      <c r="A45" s="124">
        <v>361</v>
      </c>
      <c r="B45" s="124">
        <v>109</v>
      </c>
      <c r="C45" s="124" t="s">
        <v>1731</v>
      </c>
      <c r="D45" s="124"/>
      <c r="E45" s="124">
        <v>1966</v>
      </c>
      <c r="F45" s="124" t="str">
        <f>IF(ISERROR(VLOOKUP(C45,#REF!,1,)),"", "x")</f>
        <v/>
      </c>
      <c r="G45" s="127">
        <v>4.2025462962962966E-2</v>
      </c>
      <c r="H45" s="127">
        <v>4.2025462962962966E-2</v>
      </c>
      <c r="I45" s="126"/>
    </row>
    <row r="46" spans="1:10" ht="15.75" thickBot="1">
      <c r="A46" s="124">
        <v>128</v>
      </c>
      <c r="B46" s="124">
        <v>640</v>
      </c>
      <c r="C46" s="124" t="s">
        <v>768</v>
      </c>
      <c r="D46" s="124"/>
      <c r="E46" s="124">
        <v>1975</v>
      </c>
      <c r="F46" s="124" t="str">
        <f>IF(ISERROR(VLOOKUP(C46,#REF!,1,)),"", "x")</f>
        <v/>
      </c>
      <c r="G46" s="127">
        <v>4.207175925925926E-2</v>
      </c>
      <c r="H46" s="127">
        <v>4.207175925925926E-2</v>
      </c>
      <c r="I46" s="126"/>
    </row>
    <row r="47" spans="1:10" ht="15.75" thickBot="1">
      <c r="A47" s="124">
        <v>129</v>
      </c>
      <c r="B47" s="124">
        <v>261</v>
      </c>
      <c r="C47" s="124" t="s">
        <v>769</v>
      </c>
      <c r="D47" s="124"/>
      <c r="E47" s="124">
        <v>1973</v>
      </c>
      <c r="F47" s="124" t="str">
        <f>IF(ISERROR(VLOOKUP(C47,#REF!,1,)),"", "x")</f>
        <v/>
      </c>
      <c r="G47" s="127">
        <v>4.2083333333333334E-2</v>
      </c>
      <c r="H47" s="127">
        <v>4.2083333333333334E-2</v>
      </c>
      <c r="I47" s="126"/>
    </row>
    <row r="48" spans="1:10" ht="15.75" thickBot="1">
      <c r="A48" s="124">
        <v>362</v>
      </c>
      <c r="B48" s="124">
        <v>1423</v>
      </c>
      <c r="C48" s="124" t="s">
        <v>1732</v>
      </c>
      <c r="D48" s="124"/>
      <c r="E48" s="124">
        <v>1959</v>
      </c>
      <c r="F48" s="124" t="str">
        <f>IF(ISERROR(VLOOKUP(C48,#REF!,1,)),"", "x")</f>
        <v/>
      </c>
      <c r="G48" s="127">
        <v>4.2083333333333334E-2</v>
      </c>
      <c r="H48" s="127">
        <v>4.2083333333333334E-2</v>
      </c>
      <c r="I48" s="126"/>
    </row>
    <row r="49" spans="1:9" ht="15.75" thickBot="1">
      <c r="A49" s="124">
        <v>131</v>
      </c>
      <c r="B49" s="124">
        <v>436</v>
      </c>
      <c r="C49" s="124" t="s">
        <v>771</v>
      </c>
      <c r="D49" s="124"/>
      <c r="E49" s="124">
        <v>1966</v>
      </c>
      <c r="F49" s="124" t="str">
        <f>IF(ISERROR(VLOOKUP(C49,#REF!,1,)),"", "x")</f>
        <v/>
      </c>
      <c r="G49" s="127">
        <v>4.2152777777777782E-2</v>
      </c>
      <c r="H49" s="127">
        <v>4.2152777777777782E-2</v>
      </c>
      <c r="I49" s="126"/>
    </row>
    <row r="50" spans="1:9" ht="15.75" thickBot="1">
      <c r="A50" s="124">
        <v>132</v>
      </c>
      <c r="B50" s="124">
        <v>646</v>
      </c>
      <c r="C50" s="124" t="s">
        <v>772</v>
      </c>
      <c r="D50" s="124"/>
      <c r="E50" s="124">
        <v>1985</v>
      </c>
      <c r="F50" s="124" t="str">
        <f>IF(ISERROR(VLOOKUP(C50,#REF!,1,)),"", "x")</f>
        <v/>
      </c>
      <c r="G50" s="127">
        <v>4.2175925925925922E-2</v>
      </c>
      <c r="H50" s="127">
        <v>4.2175925925925922E-2</v>
      </c>
      <c r="I50" s="126"/>
    </row>
    <row r="51" spans="1:9" ht="15.75" thickBot="1">
      <c r="A51" s="124">
        <v>133</v>
      </c>
      <c r="B51" s="124">
        <v>339</v>
      </c>
      <c r="C51" s="124" t="s">
        <v>773</v>
      </c>
      <c r="D51" s="124"/>
      <c r="E51" s="124">
        <v>1968</v>
      </c>
      <c r="F51" s="124" t="str">
        <f>IF(ISERROR(VLOOKUP(C51,#REF!,1,)),"", "x")</f>
        <v/>
      </c>
      <c r="G51" s="127">
        <v>4.2199074074074076E-2</v>
      </c>
      <c r="H51" s="127">
        <v>4.2199074074074076E-2</v>
      </c>
      <c r="I51" s="126"/>
    </row>
    <row r="52" spans="1:9" ht="15.75" thickBot="1">
      <c r="A52" s="124">
        <v>134</v>
      </c>
      <c r="B52" s="124">
        <v>1485</v>
      </c>
      <c r="C52" s="124" t="s">
        <v>774</v>
      </c>
      <c r="D52" s="124"/>
      <c r="E52" s="124">
        <v>1982</v>
      </c>
      <c r="F52" s="124" t="str">
        <f>IF(ISERROR(VLOOKUP(C52,#REF!,1,)),"", "x")</f>
        <v/>
      </c>
      <c r="G52" s="127">
        <v>4.2245370370370371E-2</v>
      </c>
      <c r="H52" s="127">
        <v>4.2245370370370371E-2</v>
      </c>
      <c r="I52" s="126"/>
    </row>
    <row r="53" spans="1:9" ht="15.75" thickBot="1">
      <c r="A53" s="124">
        <v>135</v>
      </c>
      <c r="B53" s="124">
        <v>364</v>
      </c>
      <c r="C53" s="124" t="s">
        <v>775</v>
      </c>
      <c r="D53" s="124"/>
      <c r="E53" s="124">
        <v>1976</v>
      </c>
      <c r="F53" s="124" t="str">
        <f>IF(ISERROR(VLOOKUP(C53,#REF!,1,)),"", "x")</f>
        <v/>
      </c>
      <c r="G53" s="127">
        <v>4.2256944444444444E-2</v>
      </c>
      <c r="H53" s="127">
        <v>4.2256944444444444E-2</v>
      </c>
      <c r="I53" s="126"/>
    </row>
    <row r="54" spans="1:9" ht="15.75" thickBot="1">
      <c r="A54" s="124">
        <v>363</v>
      </c>
      <c r="B54" s="124">
        <v>1203</v>
      </c>
      <c r="C54" s="124" t="s">
        <v>1733</v>
      </c>
      <c r="D54" s="124"/>
      <c r="E54" s="124">
        <v>1976</v>
      </c>
      <c r="F54" s="124" t="str">
        <f>IF(ISERROR(VLOOKUP(C54,#REF!,1,)),"", "x")</f>
        <v/>
      </c>
      <c r="G54" s="127">
        <v>4.2256944444444444E-2</v>
      </c>
      <c r="H54" s="127">
        <v>4.2256944444444444E-2</v>
      </c>
      <c r="I54" s="126"/>
    </row>
    <row r="55" spans="1:9" ht="15.75" thickBot="1">
      <c r="A55" s="124">
        <v>136</v>
      </c>
      <c r="B55" s="124">
        <v>335</v>
      </c>
      <c r="C55" s="124" t="s">
        <v>776</v>
      </c>
      <c r="D55" s="124"/>
      <c r="E55" s="124">
        <v>1994</v>
      </c>
      <c r="F55" s="124" t="str">
        <f>IF(ISERROR(VLOOKUP(C55,#REF!,1,)),"", "x")</f>
        <v/>
      </c>
      <c r="G55" s="127">
        <v>4.2268518518518518E-2</v>
      </c>
      <c r="H55" s="127">
        <v>4.2268518518518518E-2</v>
      </c>
      <c r="I55" s="126"/>
    </row>
    <row r="56" spans="1:9" ht="15.75" thickBot="1">
      <c r="A56" s="124">
        <v>137</v>
      </c>
      <c r="B56" s="124">
        <v>143</v>
      </c>
      <c r="C56" s="124" t="s">
        <v>777</v>
      </c>
      <c r="D56" s="124"/>
      <c r="E56" s="124">
        <v>1973</v>
      </c>
      <c r="F56" s="124" t="str">
        <f>IF(ISERROR(VLOOKUP(C56,#REF!,1,)),"", "x")</f>
        <v/>
      </c>
      <c r="G56" s="127">
        <v>4.2280092592592598E-2</v>
      </c>
      <c r="H56" s="127">
        <v>4.2280092592592598E-2</v>
      </c>
      <c r="I56" s="126"/>
    </row>
    <row r="57" spans="1:9" ht="15.75" thickBot="1">
      <c r="A57" s="124">
        <v>138</v>
      </c>
      <c r="B57" s="124">
        <v>1163</v>
      </c>
      <c r="C57" s="124" t="s">
        <v>778</v>
      </c>
      <c r="D57" s="124"/>
      <c r="E57" s="124">
        <v>1959</v>
      </c>
      <c r="F57" s="124" t="str">
        <f>IF(ISERROR(VLOOKUP(C57,#REF!,1,)),"", "x")</f>
        <v/>
      </c>
      <c r="G57" s="127">
        <v>4.2291666666666665E-2</v>
      </c>
      <c r="H57" s="127">
        <v>4.2291666666666665E-2</v>
      </c>
      <c r="I57" s="126"/>
    </row>
    <row r="58" spans="1:9" ht="15.75" thickBot="1">
      <c r="A58" s="124">
        <v>139</v>
      </c>
      <c r="B58" s="124">
        <v>247</v>
      </c>
      <c r="C58" s="124" t="s">
        <v>779</v>
      </c>
      <c r="D58" s="124"/>
      <c r="E58" s="124">
        <v>1982</v>
      </c>
      <c r="F58" s="124" t="str">
        <f>IF(ISERROR(VLOOKUP(C58,#REF!,1,)),"", "x")</f>
        <v/>
      </c>
      <c r="G58" s="127">
        <v>4.2303240740740738E-2</v>
      </c>
      <c r="H58" s="127">
        <v>4.2303240740740738E-2</v>
      </c>
      <c r="I58" s="126"/>
    </row>
    <row r="59" spans="1:9" ht="15.75" thickBot="1">
      <c r="A59" s="124">
        <v>140</v>
      </c>
      <c r="B59" s="124">
        <v>118</v>
      </c>
      <c r="C59" s="124" t="s">
        <v>780</v>
      </c>
      <c r="D59" s="124"/>
      <c r="E59" s="124">
        <v>1977</v>
      </c>
      <c r="F59" s="124" t="str">
        <f>IF(ISERROR(VLOOKUP(C59,#REF!,1,)),"", "x")</f>
        <v/>
      </c>
      <c r="G59" s="127">
        <v>4.2303240740740738E-2</v>
      </c>
      <c r="H59" s="127">
        <v>4.2303240740740738E-2</v>
      </c>
      <c r="I59" s="126"/>
    </row>
    <row r="60" spans="1:9" ht="15.75" thickBot="1">
      <c r="A60" s="124">
        <v>141</v>
      </c>
      <c r="B60" s="124">
        <v>106</v>
      </c>
      <c r="C60" s="124" t="s">
        <v>781</v>
      </c>
      <c r="D60" s="124"/>
      <c r="E60" s="124">
        <v>1962</v>
      </c>
      <c r="F60" s="124" t="str">
        <f>IF(ISERROR(VLOOKUP(C60,#REF!,1,)),"", "x")</f>
        <v/>
      </c>
      <c r="G60" s="127">
        <v>4.2303240740740738E-2</v>
      </c>
      <c r="H60" s="127">
        <v>4.2303240740740738E-2</v>
      </c>
      <c r="I60" s="126"/>
    </row>
    <row r="61" spans="1:9" ht="15.75" thickBot="1">
      <c r="A61" s="124">
        <v>142</v>
      </c>
      <c r="B61" s="124">
        <v>348</v>
      </c>
      <c r="C61" s="124" t="s">
        <v>782</v>
      </c>
      <c r="D61" s="124"/>
      <c r="E61" s="124">
        <v>1981</v>
      </c>
      <c r="F61" s="124" t="str">
        <f>IF(ISERROR(VLOOKUP(C61,#REF!,1,)),"", "x")</f>
        <v/>
      </c>
      <c r="G61" s="127">
        <v>4.2314814814814812E-2</v>
      </c>
      <c r="H61" s="127">
        <v>4.2314814814814812E-2</v>
      </c>
      <c r="I61" s="126"/>
    </row>
    <row r="62" spans="1:9" ht="15.75" thickBot="1">
      <c r="A62" s="124">
        <v>364</v>
      </c>
      <c r="B62" s="124">
        <v>240</v>
      </c>
      <c r="C62" s="124" t="s">
        <v>1734</v>
      </c>
      <c r="D62" s="124"/>
      <c r="E62" s="124">
        <v>1967</v>
      </c>
      <c r="F62" s="124" t="str">
        <f>IF(ISERROR(VLOOKUP(C62,#REF!,1,)),"", "x")</f>
        <v/>
      </c>
      <c r="G62" s="127">
        <v>4.2314814814814812E-2</v>
      </c>
      <c r="H62" s="127">
        <v>4.2314814814814812E-2</v>
      </c>
      <c r="I62" s="126"/>
    </row>
    <row r="63" spans="1:9" ht="15.75" thickBot="1">
      <c r="A63" s="124">
        <v>365</v>
      </c>
      <c r="B63" s="124">
        <v>381</v>
      </c>
      <c r="C63" s="124" t="s">
        <v>1735</v>
      </c>
      <c r="D63" s="124"/>
      <c r="E63" s="124">
        <v>1973</v>
      </c>
      <c r="F63" s="124" t="str">
        <f>IF(ISERROR(VLOOKUP(C63,#REF!,1,)),"", "x")</f>
        <v/>
      </c>
      <c r="G63" s="127">
        <v>4.2326388888888893E-2</v>
      </c>
      <c r="H63" s="127">
        <v>4.2326388888888893E-2</v>
      </c>
      <c r="I63" s="126"/>
    </row>
    <row r="64" spans="1:9" ht="15.75" thickBot="1">
      <c r="A64" s="124">
        <v>143</v>
      </c>
      <c r="B64" s="124">
        <v>1028</v>
      </c>
      <c r="C64" s="124" t="s">
        <v>783</v>
      </c>
      <c r="D64" s="124"/>
      <c r="E64" s="124">
        <v>1954</v>
      </c>
      <c r="F64" s="124" t="str">
        <f>IF(ISERROR(VLOOKUP(C64,#REF!,1,)),"", "x")</f>
        <v/>
      </c>
      <c r="G64" s="127">
        <v>4.2337962962962966E-2</v>
      </c>
      <c r="H64" s="127">
        <v>4.2337962962962966E-2</v>
      </c>
      <c r="I64" s="126"/>
    </row>
    <row r="65" spans="1:9" ht="15.75" thickBot="1">
      <c r="A65" s="124">
        <v>144</v>
      </c>
      <c r="B65" s="124">
        <v>952</v>
      </c>
      <c r="C65" s="124" t="s">
        <v>784</v>
      </c>
      <c r="D65" s="124"/>
      <c r="E65" s="124">
        <v>1975</v>
      </c>
      <c r="F65" s="124" t="str">
        <f>IF(ISERROR(VLOOKUP(C65,#REF!,1,)),"", "x")</f>
        <v/>
      </c>
      <c r="G65" s="127">
        <v>4.2349537037037033E-2</v>
      </c>
      <c r="H65" s="127">
        <v>4.2349537037037033E-2</v>
      </c>
      <c r="I65" s="126"/>
    </row>
    <row r="66" spans="1:9" ht="15.75" thickBot="1">
      <c r="A66" s="124">
        <v>366</v>
      </c>
      <c r="B66" s="124">
        <v>719</v>
      </c>
      <c r="C66" s="124" t="s">
        <v>1736</v>
      </c>
      <c r="D66" s="124"/>
      <c r="E66" s="124">
        <v>1968</v>
      </c>
      <c r="F66" s="124" t="str">
        <f>IF(ISERROR(VLOOKUP(C66,#REF!,1,)),"", "x")</f>
        <v/>
      </c>
      <c r="G66" s="127">
        <v>4.2349537037037033E-2</v>
      </c>
      <c r="H66" s="127">
        <v>4.2349537037037033E-2</v>
      </c>
      <c r="I66" s="126"/>
    </row>
    <row r="67" spans="1:9" ht="15.75" thickBot="1">
      <c r="A67" s="124">
        <v>367</v>
      </c>
      <c r="B67" s="124">
        <v>1107</v>
      </c>
      <c r="C67" s="124" t="s">
        <v>1737</v>
      </c>
      <c r="D67" s="124"/>
      <c r="E67" s="124">
        <v>1967</v>
      </c>
      <c r="F67" s="124" t="str">
        <f>IF(ISERROR(VLOOKUP(C67,#REF!,1,)),"", "x")</f>
        <v/>
      </c>
      <c r="G67" s="127">
        <v>4.2349537037037033E-2</v>
      </c>
      <c r="H67" s="127">
        <v>4.2349537037037033E-2</v>
      </c>
      <c r="I67" s="126"/>
    </row>
    <row r="68" spans="1:9" ht="15.75" thickBot="1">
      <c r="A68" s="124">
        <v>145</v>
      </c>
      <c r="B68" s="124">
        <v>107</v>
      </c>
      <c r="C68" s="124" t="s">
        <v>785</v>
      </c>
      <c r="D68" s="124"/>
      <c r="E68" s="124">
        <v>1967</v>
      </c>
      <c r="F68" s="124" t="str">
        <f>IF(ISERROR(VLOOKUP(C68,#REF!,1,)),"", "x")</f>
        <v/>
      </c>
      <c r="G68" s="127">
        <v>4.2361111111111106E-2</v>
      </c>
      <c r="H68" s="127">
        <v>4.2361111111111106E-2</v>
      </c>
      <c r="I68" s="126"/>
    </row>
    <row r="69" spans="1:9" ht="15.75" thickBot="1">
      <c r="A69" s="124">
        <v>146</v>
      </c>
      <c r="B69" s="124">
        <v>512</v>
      </c>
      <c r="C69" s="124" t="s">
        <v>786</v>
      </c>
      <c r="D69" s="124"/>
      <c r="E69" s="124">
        <v>1989</v>
      </c>
      <c r="F69" s="124" t="str">
        <f>IF(ISERROR(VLOOKUP(C69,#REF!,1,)),"", "x")</f>
        <v/>
      </c>
      <c r="G69" s="127">
        <v>4.2372685185185187E-2</v>
      </c>
      <c r="H69" s="127">
        <v>4.2372685185185187E-2</v>
      </c>
      <c r="I69" s="126"/>
    </row>
    <row r="70" spans="1:9" ht="15.75" thickBot="1">
      <c r="A70" s="124">
        <v>368</v>
      </c>
      <c r="B70" s="124">
        <v>778</v>
      </c>
      <c r="C70" s="124" t="s">
        <v>1738</v>
      </c>
      <c r="D70" s="124"/>
      <c r="E70" s="124">
        <v>1983</v>
      </c>
      <c r="F70" s="124" t="str">
        <f>IF(ISERROR(VLOOKUP(C70,#REF!,1,)),"", "x")</f>
        <v/>
      </c>
      <c r="G70" s="127">
        <v>4.238425925925926E-2</v>
      </c>
      <c r="H70" s="127">
        <v>4.238425925925926E-2</v>
      </c>
      <c r="I70" s="126"/>
    </row>
    <row r="71" spans="1:9" ht="15.75" thickBot="1">
      <c r="A71" s="124">
        <v>147</v>
      </c>
      <c r="B71" s="124">
        <v>1244</v>
      </c>
      <c r="C71" s="124" t="s">
        <v>787</v>
      </c>
      <c r="D71" s="124"/>
      <c r="E71" s="124">
        <v>1973</v>
      </c>
      <c r="F71" s="124" t="str">
        <f>IF(ISERROR(VLOOKUP(C71,#REF!,1,)),"", "x")</f>
        <v/>
      </c>
      <c r="G71" s="127">
        <v>4.2395833333333334E-2</v>
      </c>
      <c r="H71" s="127">
        <v>4.2395833333333334E-2</v>
      </c>
      <c r="I71" s="126"/>
    </row>
    <row r="72" spans="1:9" ht="15.75" thickBot="1">
      <c r="A72" s="124">
        <v>369</v>
      </c>
      <c r="B72" s="124">
        <v>1223</v>
      </c>
      <c r="C72" s="124" t="s">
        <v>1739</v>
      </c>
      <c r="D72" s="124"/>
      <c r="E72" s="124">
        <v>1971</v>
      </c>
      <c r="F72" s="124" t="str">
        <f>IF(ISERROR(VLOOKUP(C72,#REF!,1,)),"", "x")</f>
        <v/>
      </c>
      <c r="G72" s="127">
        <v>4.2395833333333334E-2</v>
      </c>
      <c r="H72" s="127">
        <v>4.2395833333333334E-2</v>
      </c>
      <c r="I72" s="126"/>
    </row>
    <row r="73" spans="1:9" ht="15.75" thickBot="1">
      <c r="A73" s="124">
        <v>370</v>
      </c>
      <c r="B73" s="124">
        <v>16</v>
      </c>
      <c r="C73" s="124" t="s">
        <v>1740</v>
      </c>
      <c r="D73" s="124"/>
      <c r="E73" s="124">
        <v>1973</v>
      </c>
      <c r="F73" s="124" t="str">
        <f>IF(ISERROR(VLOOKUP(C73,#REF!,1,)),"", "x")</f>
        <v/>
      </c>
      <c r="G73" s="127">
        <v>4.2407407407407401E-2</v>
      </c>
      <c r="H73" s="127">
        <v>4.2407407407407401E-2</v>
      </c>
      <c r="I73" s="126"/>
    </row>
    <row r="74" spans="1:9" ht="15.75" thickBot="1">
      <c r="A74" s="124">
        <v>148</v>
      </c>
      <c r="B74" s="124">
        <v>1179</v>
      </c>
      <c r="C74" s="124" t="s">
        <v>788</v>
      </c>
      <c r="D74" s="124"/>
      <c r="E74" s="124">
        <v>1982</v>
      </c>
      <c r="F74" s="124" t="str">
        <f>IF(ISERROR(VLOOKUP(C74,#REF!,1,)),"", "x")</f>
        <v/>
      </c>
      <c r="G74" s="127">
        <v>4.2430555555555555E-2</v>
      </c>
      <c r="H74" s="127">
        <v>4.2430555555555555E-2</v>
      </c>
      <c r="I74" s="126"/>
    </row>
    <row r="75" spans="1:9" ht="15.75" thickBot="1">
      <c r="A75" s="124">
        <v>371</v>
      </c>
      <c r="B75" s="124">
        <v>95</v>
      </c>
      <c r="C75" s="124" t="s">
        <v>1741</v>
      </c>
      <c r="D75" s="124"/>
      <c r="E75" s="124">
        <v>1977</v>
      </c>
      <c r="F75" s="124" t="str">
        <f>IF(ISERROR(VLOOKUP(C75,#REF!,1,)),"", "x")</f>
        <v/>
      </c>
      <c r="G75" s="127">
        <v>4.2430555555555555E-2</v>
      </c>
      <c r="H75" s="127">
        <v>4.2430555555555555E-2</v>
      </c>
      <c r="I75" s="126"/>
    </row>
    <row r="76" spans="1:9" ht="15.75" thickBot="1">
      <c r="A76" s="124">
        <v>149</v>
      </c>
      <c r="B76" s="124">
        <v>1445</v>
      </c>
      <c r="C76" s="124" t="s">
        <v>789</v>
      </c>
      <c r="D76" s="124"/>
      <c r="E76" s="124">
        <v>1987</v>
      </c>
      <c r="F76" s="124" t="str">
        <f>IF(ISERROR(VLOOKUP(C76,#REF!,1,)),"", "x")</f>
        <v/>
      </c>
      <c r="G76" s="127">
        <v>4.2465277777777775E-2</v>
      </c>
      <c r="H76" s="127">
        <v>4.2465277777777775E-2</v>
      </c>
      <c r="I76" s="126"/>
    </row>
    <row r="77" spans="1:9" ht="15.75" thickBot="1">
      <c r="A77" s="124">
        <v>372</v>
      </c>
      <c r="B77" s="124">
        <v>365</v>
      </c>
      <c r="C77" s="124" t="s">
        <v>1742</v>
      </c>
      <c r="D77" s="124"/>
      <c r="E77" s="124">
        <v>1964</v>
      </c>
      <c r="F77" s="124" t="str">
        <f>IF(ISERROR(VLOOKUP(C77,#REF!,1,)),"", "x")</f>
        <v/>
      </c>
      <c r="G77" s="127">
        <v>4.2465277777777775E-2</v>
      </c>
      <c r="H77" s="127">
        <v>4.2465277777777775E-2</v>
      </c>
      <c r="I77" s="126"/>
    </row>
    <row r="78" spans="1:9" ht="15.75" thickBot="1">
      <c r="A78" s="124">
        <v>150</v>
      </c>
      <c r="B78" s="124">
        <v>31</v>
      </c>
      <c r="C78" s="124" t="s">
        <v>790</v>
      </c>
      <c r="D78" s="124"/>
      <c r="E78" s="124">
        <v>1985</v>
      </c>
      <c r="F78" s="124" t="str">
        <f>IF(ISERROR(VLOOKUP(C78,#REF!,1,)),"", "x")</f>
        <v/>
      </c>
      <c r="G78" s="127">
        <v>4.2476851851851849E-2</v>
      </c>
      <c r="H78" s="127">
        <v>4.2476851851851849E-2</v>
      </c>
      <c r="I78" s="126"/>
    </row>
    <row r="79" spans="1:9" ht="15.75" thickBot="1">
      <c r="A79" s="124">
        <v>373</v>
      </c>
      <c r="B79" s="124">
        <v>1012</v>
      </c>
      <c r="C79" s="124" t="s">
        <v>1743</v>
      </c>
      <c r="D79" s="124"/>
      <c r="E79" s="124">
        <v>1963</v>
      </c>
      <c r="F79" s="124" t="str">
        <f>IF(ISERROR(VLOOKUP(C79,#REF!,1,)),"", "x")</f>
        <v/>
      </c>
      <c r="G79" s="127">
        <v>4.2500000000000003E-2</v>
      </c>
      <c r="H79" s="127">
        <v>4.2500000000000003E-2</v>
      </c>
      <c r="I79" s="126"/>
    </row>
    <row r="80" spans="1:9" ht="15.75" thickBot="1">
      <c r="A80" s="124">
        <v>374</v>
      </c>
      <c r="B80" s="124">
        <v>1387</v>
      </c>
      <c r="C80" s="124" t="s">
        <v>1744</v>
      </c>
      <c r="D80" s="124"/>
      <c r="E80" s="124">
        <v>1970</v>
      </c>
      <c r="F80" s="124" t="str">
        <f>IF(ISERROR(VLOOKUP(C80,#REF!,1,)),"", "x")</f>
        <v/>
      </c>
      <c r="G80" s="127">
        <v>4.252314814814815E-2</v>
      </c>
      <c r="H80" s="127">
        <v>4.252314814814815E-2</v>
      </c>
      <c r="I80" s="126"/>
    </row>
    <row r="81" spans="1:9" ht="15.75" thickBot="1">
      <c r="A81" s="124">
        <v>375</v>
      </c>
      <c r="B81" s="124">
        <v>1330</v>
      </c>
      <c r="C81" s="124" t="s">
        <v>1745</v>
      </c>
      <c r="D81" s="124"/>
      <c r="E81" s="124">
        <v>1981</v>
      </c>
      <c r="F81" s="124" t="str">
        <f>IF(ISERROR(VLOOKUP(C81,#REF!,1,)),"", "x")</f>
        <v/>
      </c>
      <c r="G81" s="127">
        <v>4.2546296296296297E-2</v>
      </c>
      <c r="H81" s="127">
        <v>4.2546296296296297E-2</v>
      </c>
      <c r="I81" s="126"/>
    </row>
    <row r="82" spans="1:9" ht="15.75" thickBot="1">
      <c r="A82" s="124">
        <v>151</v>
      </c>
      <c r="B82" s="124">
        <v>1476</v>
      </c>
      <c r="C82" s="124" t="s">
        <v>791</v>
      </c>
      <c r="D82" s="124"/>
      <c r="E82" s="124">
        <v>1986</v>
      </c>
      <c r="F82" s="124" t="str">
        <f>IF(ISERROR(VLOOKUP(C82,#REF!,1,)),"", "x")</f>
        <v/>
      </c>
      <c r="G82" s="127">
        <v>4.2557870370370371E-2</v>
      </c>
      <c r="H82" s="127">
        <v>4.2557870370370371E-2</v>
      </c>
      <c r="I82" s="126"/>
    </row>
    <row r="83" spans="1:9" ht="15.75" thickBot="1">
      <c r="A83" s="124">
        <v>152</v>
      </c>
      <c r="B83" s="124">
        <v>596</v>
      </c>
      <c r="C83" s="124" t="s">
        <v>792</v>
      </c>
      <c r="D83" s="124"/>
      <c r="E83" s="124">
        <v>1967</v>
      </c>
      <c r="F83" s="124" t="str">
        <f>IF(ISERROR(VLOOKUP(C83,#REF!,1,)),"", "x")</f>
        <v/>
      </c>
      <c r="G83" s="127">
        <v>4.2581018518518525E-2</v>
      </c>
      <c r="H83" s="127">
        <v>4.2581018518518525E-2</v>
      </c>
      <c r="I83" s="126"/>
    </row>
    <row r="84" spans="1:9" ht="15.75" thickBot="1">
      <c r="A84" s="124">
        <v>376</v>
      </c>
      <c r="B84" s="124">
        <v>424</v>
      </c>
      <c r="C84" s="124" t="s">
        <v>1746</v>
      </c>
      <c r="D84" s="124"/>
      <c r="E84" s="124">
        <v>2005</v>
      </c>
      <c r="F84" s="124" t="str">
        <f>IF(ISERROR(VLOOKUP(C84,#REF!,1,)),"", "x")</f>
        <v/>
      </c>
      <c r="G84" s="127">
        <v>4.2592592592592592E-2</v>
      </c>
      <c r="H84" s="127">
        <v>4.2592592592592592E-2</v>
      </c>
      <c r="I84" s="126"/>
    </row>
    <row r="85" spans="1:9" ht="15.75" thickBot="1">
      <c r="A85" s="124">
        <v>153</v>
      </c>
      <c r="B85" s="124">
        <v>159</v>
      </c>
      <c r="C85" s="124" t="s">
        <v>793</v>
      </c>
      <c r="D85" s="124"/>
      <c r="E85" s="124">
        <v>1983</v>
      </c>
      <c r="F85" s="124" t="str">
        <f>IF(ISERROR(VLOOKUP(C85,#REF!,1,)),"", "x")</f>
        <v/>
      </c>
      <c r="G85" s="127">
        <v>4.2604166666666665E-2</v>
      </c>
      <c r="H85" s="127">
        <v>4.2604166666666665E-2</v>
      </c>
      <c r="I85" s="126"/>
    </row>
    <row r="86" spans="1:9" ht="15.75" thickBot="1">
      <c r="A86" s="124">
        <v>377</v>
      </c>
      <c r="B86" s="124">
        <v>1093</v>
      </c>
      <c r="C86" s="124" t="s">
        <v>1747</v>
      </c>
      <c r="D86" s="124"/>
      <c r="E86" s="124">
        <v>1976</v>
      </c>
      <c r="F86" s="124" t="str">
        <f>IF(ISERROR(VLOOKUP(C86,#REF!,1,)),"", "x")</f>
        <v/>
      </c>
      <c r="G86" s="127">
        <v>4.2604166666666665E-2</v>
      </c>
      <c r="H86" s="127">
        <v>4.2604166666666665E-2</v>
      </c>
      <c r="I86" s="126"/>
    </row>
    <row r="87" spans="1:9" ht="15.75" thickBot="1">
      <c r="A87" s="124">
        <v>154</v>
      </c>
      <c r="B87" s="124">
        <v>197</v>
      </c>
      <c r="C87" s="124" t="s">
        <v>794</v>
      </c>
      <c r="D87" s="124"/>
      <c r="E87" s="124">
        <v>1965</v>
      </c>
      <c r="F87" s="124" t="str">
        <f>IF(ISERROR(VLOOKUP(C87,#REF!,1,)),"", "x")</f>
        <v/>
      </c>
      <c r="G87" s="127">
        <v>4.2627314814814819E-2</v>
      </c>
      <c r="H87" s="127">
        <v>4.2627314814814819E-2</v>
      </c>
      <c r="I87" s="126"/>
    </row>
    <row r="88" spans="1:9" ht="15.75" thickBot="1">
      <c r="A88" s="124">
        <v>378</v>
      </c>
      <c r="B88" s="124">
        <v>1202</v>
      </c>
      <c r="C88" s="124" t="s">
        <v>1385</v>
      </c>
      <c r="D88" s="124"/>
      <c r="E88" s="124">
        <v>1981</v>
      </c>
      <c r="F88" s="124" t="str">
        <f>IF(ISERROR(VLOOKUP(C88,#REF!,1,)),"", "x")</f>
        <v/>
      </c>
      <c r="G88" s="127">
        <v>4.2662037037037033E-2</v>
      </c>
      <c r="H88" s="127">
        <v>4.2662037037037033E-2</v>
      </c>
      <c r="I88" s="126"/>
    </row>
    <row r="89" spans="1:9" ht="15.75" thickBot="1">
      <c r="A89" s="124">
        <v>379</v>
      </c>
      <c r="B89" s="124">
        <v>958</v>
      </c>
      <c r="C89" s="134" t="s">
        <v>1748</v>
      </c>
      <c r="D89" s="124"/>
      <c r="E89" s="124">
        <v>1957</v>
      </c>
      <c r="F89" s="124" t="str">
        <f>IF(ISERROR(VLOOKUP(C89,#REF!,1,)),"", "x")</f>
        <v/>
      </c>
      <c r="G89" s="127">
        <v>4.2708333333333327E-2</v>
      </c>
      <c r="H89" s="127">
        <v>4.2708333333333327E-2</v>
      </c>
      <c r="I89" s="126"/>
    </row>
    <row r="90" spans="1:9" ht="15.75" thickBot="1">
      <c r="A90" s="124">
        <v>155</v>
      </c>
      <c r="B90" s="124">
        <v>449</v>
      </c>
      <c r="C90" s="124" t="s">
        <v>795</v>
      </c>
      <c r="D90" s="124"/>
      <c r="E90" s="124">
        <v>1995</v>
      </c>
      <c r="F90" s="124" t="str">
        <f>IF(ISERROR(VLOOKUP(C90,#REF!,1,)),"", "x")</f>
        <v/>
      </c>
      <c r="G90" s="127">
        <v>4.2743055555555555E-2</v>
      </c>
      <c r="H90" s="127">
        <v>4.2743055555555555E-2</v>
      </c>
      <c r="I90" s="126"/>
    </row>
    <row r="91" spans="1:9" ht="15.75" thickBot="1">
      <c r="A91" s="124">
        <v>156</v>
      </c>
      <c r="B91" s="124">
        <v>133</v>
      </c>
      <c r="C91" s="124" t="s">
        <v>796</v>
      </c>
      <c r="D91" s="124"/>
      <c r="E91" s="124">
        <v>1984</v>
      </c>
      <c r="F91" s="124" t="str">
        <f>IF(ISERROR(VLOOKUP(C91,#REF!,1,)),"", "x")</f>
        <v/>
      </c>
      <c r="G91" s="127">
        <v>4.2754629629629635E-2</v>
      </c>
      <c r="H91" s="127">
        <v>4.2754629629629635E-2</v>
      </c>
      <c r="I91" s="126"/>
    </row>
    <row r="92" spans="1:9" ht="15.75" thickBot="1">
      <c r="A92" s="124">
        <v>157</v>
      </c>
      <c r="B92" s="124">
        <v>447</v>
      </c>
      <c r="C92" s="124" t="s">
        <v>797</v>
      </c>
      <c r="D92" s="124"/>
      <c r="E92" s="124">
        <v>1960</v>
      </c>
      <c r="F92" s="124" t="str">
        <f>IF(ISERROR(VLOOKUP(C92,#REF!,1,)),"", "x")</f>
        <v/>
      </c>
      <c r="G92" s="127">
        <v>4.2777777777777776E-2</v>
      </c>
      <c r="H92" s="127">
        <v>4.2777777777777776E-2</v>
      </c>
      <c r="I92" s="126"/>
    </row>
    <row r="93" spans="1:9" ht="15.75" thickBot="1">
      <c r="A93" s="124">
        <v>158</v>
      </c>
      <c r="B93" s="124">
        <v>20</v>
      </c>
      <c r="C93" s="124" t="s">
        <v>798</v>
      </c>
      <c r="D93" s="124"/>
      <c r="E93" s="124">
        <v>1970</v>
      </c>
      <c r="F93" s="124" t="str">
        <f>IF(ISERROR(VLOOKUP(C93,#REF!,1,)),"", "x")</f>
        <v/>
      </c>
      <c r="G93" s="127">
        <v>4.280092592592593E-2</v>
      </c>
      <c r="H93" s="127">
        <v>4.280092592592593E-2</v>
      </c>
      <c r="I93" s="126"/>
    </row>
    <row r="94" spans="1:9" ht="15.75" thickBot="1">
      <c r="A94" s="124">
        <v>380</v>
      </c>
      <c r="B94" s="124">
        <v>1008</v>
      </c>
      <c r="C94" s="124" t="s">
        <v>1749</v>
      </c>
      <c r="D94" s="124"/>
      <c r="E94" s="124">
        <v>1958</v>
      </c>
      <c r="F94" s="124" t="str">
        <f>IF(ISERROR(VLOOKUP(C94,#REF!,1,)),"", "x")</f>
        <v/>
      </c>
      <c r="G94" s="127">
        <v>4.280092592592593E-2</v>
      </c>
      <c r="H94" s="127">
        <v>4.280092592592593E-2</v>
      </c>
      <c r="I94" s="126"/>
    </row>
    <row r="95" spans="1:9" ht="15.75" thickBot="1">
      <c r="A95" s="124">
        <v>381</v>
      </c>
      <c r="B95" s="124">
        <v>1432</v>
      </c>
      <c r="C95" s="124" t="s">
        <v>1750</v>
      </c>
      <c r="D95" s="124"/>
      <c r="E95" s="124">
        <v>1972</v>
      </c>
      <c r="F95" s="124" t="str">
        <f>IF(ISERROR(VLOOKUP(C95,#REF!,1,)),"", "x")</f>
        <v/>
      </c>
      <c r="G95" s="127">
        <v>4.282407407407407E-2</v>
      </c>
      <c r="H95" s="127">
        <v>4.282407407407407E-2</v>
      </c>
      <c r="I95" s="126"/>
    </row>
    <row r="96" spans="1:9" ht="15.75" thickBot="1">
      <c r="A96" s="124">
        <v>159</v>
      </c>
      <c r="B96" s="124">
        <v>773</v>
      </c>
      <c r="C96" s="124" t="s">
        <v>799</v>
      </c>
      <c r="D96" s="124"/>
      <c r="E96" s="124">
        <v>1976</v>
      </c>
      <c r="F96" s="124" t="str">
        <f>IF(ISERROR(VLOOKUP(C96,#REF!,1,)),"", "x")</f>
        <v/>
      </c>
      <c r="G96" s="127">
        <v>4.2870370370370371E-2</v>
      </c>
      <c r="H96" s="127">
        <v>4.2870370370370371E-2</v>
      </c>
      <c r="I96" s="126"/>
    </row>
    <row r="97" spans="1:9" ht="15.75" thickBot="1">
      <c r="A97" s="124">
        <v>160</v>
      </c>
      <c r="B97" s="124">
        <v>1151</v>
      </c>
      <c r="C97" s="124" t="s">
        <v>800</v>
      </c>
      <c r="D97" s="124"/>
      <c r="E97" s="124">
        <v>1986</v>
      </c>
      <c r="F97" s="124" t="str">
        <f>IF(ISERROR(VLOOKUP(C97,#REF!,1,)),"", "x")</f>
        <v/>
      </c>
      <c r="G97" s="127">
        <v>4.2881944444444438E-2</v>
      </c>
      <c r="H97" s="127">
        <v>4.2881944444444438E-2</v>
      </c>
      <c r="I97" s="126"/>
    </row>
    <row r="98" spans="1:9" ht="15.75" thickBot="1">
      <c r="A98" s="124">
        <v>161</v>
      </c>
      <c r="B98" s="124">
        <v>1361</v>
      </c>
      <c r="C98" s="124" t="s">
        <v>801</v>
      </c>
      <c r="D98" s="124"/>
      <c r="E98" s="124">
        <v>1996</v>
      </c>
      <c r="F98" s="124" t="str">
        <f>IF(ISERROR(VLOOKUP(C98,#REF!,1,)),"", "x")</f>
        <v/>
      </c>
      <c r="G98" s="127">
        <v>4.2893518518518518E-2</v>
      </c>
      <c r="H98" s="127">
        <v>4.2893518518518518E-2</v>
      </c>
      <c r="I98" s="126"/>
    </row>
    <row r="99" spans="1:9" ht="15.75" thickBot="1">
      <c r="A99" s="124">
        <v>162</v>
      </c>
      <c r="B99" s="124">
        <v>744</v>
      </c>
      <c r="C99" s="124" t="s">
        <v>802</v>
      </c>
      <c r="D99" s="124"/>
      <c r="E99" s="124">
        <v>1969</v>
      </c>
      <c r="F99" s="124" t="str">
        <f>IF(ISERROR(VLOOKUP(C99,#REF!,1,)),"", "x")</f>
        <v/>
      </c>
      <c r="G99" s="127">
        <v>4.2893518518518518E-2</v>
      </c>
      <c r="H99" s="127">
        <v>4.2893518518518518E-2</v>
      </c>
      <c r="I99" s="126"/>
    </row>
    <row r="100" spans="1:9" ht="15.75" thickBot="1">
      <c r="A100" s="124">
        <v>163</v>
      </c>
      <c r="B100" s="124">
        <v>182</v>
      </c>
      <c r="C100" s="124" t="s">
        <v>803</v>
      </c>
      <c r="D100" s="124"/>
      <c r="E100" s="124">
        <v>1965</v>
      </c>
      <c r="F100" s="124" t="str">
        <f>IF(ISERROR(VLOOKUP(C100,#REF!,1,)),"", "x")</f>
        <v/>
      </c>
      <c r="G100" s="127">
        <v>4.2893518518518518E-2</v>
      </c>
      <c r="H100" s="127">
        <v>4.2893518518518518E-2</v>
      </c>
      <c r="I100" s="126"/>
    </row>
    <row r="101" spans="1:9" ht="15.75" thickBot="1">
      <c r="A101" s="124">
        <v>382</v>
      </c>
      <c r="B101" s="124">
        <v>1085</v>
      </c>
      <c r="C101" s="124" t="s">
        <v>1751</v>
      </c>
      <c r="D101" s="124"/>
      <c r="E101" s="124">
        <v>1972</v>
      </c>
      <c r="F101" s="124" t="str">
        <f>IF(ISERROR(VLOOKUP(C101,#REF!,1,)),"", "x")</f>
        <v/>
      </c>
      <c r="G101" s="127">
        <v>4.2905092592592592E-2</v>
      </c>
      <c r="H101" s="127">
        <v>4.2905092592592592E-2</v>
      </c>
      <c r="I101" s="126"/>
    </row>
    <row r="102" spans="1:9" ht="15.75" thickBot="1">
      <c r="A102" s="124">
        <v>164</v>
      </c>
      <c r="B102" s="124">
        <v>1181</v>
      </c>
      <c r="C102" s="124" t="s">
        <v>804</v>
      </c>
      <c r="D102" s="124"/>
      <c r="E102" s="124">
        <v>1986</v>
      </c>
      <c r="F102" s="124" t="str">
        <f>IF(ISERROR(VLOOKUP(C102,#REF!,1,)),"", "x")</f>
        <v/>
      </c>
      <c r="G102" s="127">
        <v>4.2916666666666665E-2</v>
      </c>
      <c r="H102" s="127">
        <v>4.2916666666666665E-2</v>
      </c>
      <c r="I102" s="126"/>
    </row>
    <row r="103" spans="1:9" ht="15.75" thickBot="1">
      <c r="A103" s="124">
        <v>165</v>
      </c>
      <c r="B103" s="124">
        <v>1240</v>
      </c>
      <c r="C103" s="124" t="s">
        <v>805</v>
      </c>
      <c r="D103" s="124"/>
      <c r="E103" s="124">
        <v>1978</v>
      </c>
      <c r="F103" s="124" t="str">
        <f>IF(ISERROR(VLOOKUP(C103,#REF!,1,)),"", "x")</f>
        <v/>
      </c>
      <c r="G103" s="127">
        <v>4.2928240740740746E-2</v>
      </c>
      <c r="H103" s="127">
        <v>4.2928240740740746E-2</v>
      </c>
      <c r="I103" s="126"/>
    </row>
    <row r="104" spans="1:9" ht="15.75" thickBot="1">
      <c r="A104" s="124">
        <v>166</v>
      </c>
      <c r="B104" s="124">
        <v>1258</v>
      </c>
      <c r="C104" s="124" t="s">
        <v>806</v>
      </c>
      <c r="D104" s="124"/>
      <c r="E104" s="124">
        <v>1988</v>
      </c>
      <c r="F104" s="124" t="str">
        <f>IF(ISERROR(VLOOKUP(C104,#REF!,1,)),"", "x")</f>
        <v/>
      </c>
      <c r="G104" s="127">
        <v>4.2939814814814813E-2</v>
      </c>
      <c r="H104" s="127">
        <v>4.2939814814814813E-2</v>
      </c>
      <c r="I104" s="126"/>
    </row>
    <row r="105" spans="1:9" ht="15.75" thickBot="1">
      <c r="A105" s="124">
        <v>167</v>
      </c>
      <c r="B105" s="124">
        <v>1300</v>
      </c>
      <c r="C105" s="124" t="s">
        <v>807</v>
      </c>
      <c r="D105" s="124"/>
      <c r="E105" s="124">
        <v>1996</v>
      </c>
      <c r="F105" s="124" t="str">
        <f>IF(ISERROR(VLOOKUP(C105,#REF!,1,)),"", "x")</f>
        <v/>
      </c>
      <c r="G105" s="127">
        <v>4.2939814814814813E-2</v>
      </c>
      <c r="H105" s="127">
        <v>4.2939814814814813E-2</v>
      </c>
      <c r="I105" s="126"/>
    </row>
    <row r="106" spans="1:9" ht="15.75" thickBot="1">
      <c r="A106" s="124">
        <v>168</v>
      </c>
      <c r="B106" s="124">
        <v>1404</v>
      </c>
      <c r="C106" s="124" t="s">
        <v>808</v>
      </c>
      <c r="D106" s="124"/>
      <c r="E106" s="124">
        <v>1978</v>
      </c>
      <c r="F106" s="124" t="str">
        <f>IF(ISERROR(VLOOKUP(C106,#REF!,1,)),"", "x")</f>
        <v/>
      </c>
      <c r="G106" s="127">
        <v>4.2951388888888886E-2</v>
      </c>
      <c r="H106" s="127">
        <v>4.2951388888888886E-2</v>
      </c>
      <c r="I106" s="126"/>
    </row>
    <row r="107" spans="1:9" ht="15.75" thickBot="1">
      <c r="A107" s="124">
        <v>169</v>
      </c>
      <c r="B107" s="124">
        <v>751</v>
      </c>
      <c r="C107" s="124" t="s">
        <v>809</v>
      </c>
      <c r="D107" s="124"/>
      <c r="E107" s="124">
        <v>1970</v>
      </c>
      <c r="F107" s="124" t="str">
        <f>IF(ISERROR(VLOOKUP(C107,#REF!,1,)),"", "x")</f>
        <v/>
      </c>
      <c r="G107" s="127">
        <v>4.2986111111111114E-2</v>
      </c>
      <c r="H107" s="127">
        <v>4.2986111111111114E-2</v>
      </c>
      <c r="I107" s="126"/>
    </row>
    <row r="108" spans="1:9" ht="15.75" thickBot="1">
      <c r="A108" s="124">
        <v>170</v>
      </c>
      <c r="B108" s="124">
        <v>673</v>
      </c>
      <c r="C108" s="124" t="s">
        <v>810</v>
      </c>
      <c r="D108" s="124"/>
      <c r="E108" s="124">
        <v>1974</v>
      </c>
      <c r="F108" s="124" t="str">
        <f>IF(ISERROR(VLOOKUP(C108,#REF!,1,)),"", "x")</f>
        <v/>
      </c>
      <c r="G108" s="127">
        <v>4.3032407407407408E-2</v>
      </c>
      <c r="H108" s="127">
        <v>4.3032407407407408E-2</v>
      </c>
      <c r="I108" s="126"/>
    </row>
    <row r="109" spans="1:9" ht="15.75" thickBot="1">
      <c r="A109" s="124">
        <v>171</v>
      </c>
      <c r="B109" s="124">
        <v>230</v>
      </c>
      <c r="C109" s="124" t="s">
        <v>811</v>
      </c>
      <c r="D109" s="124"/>
      <c r="E109" s="124">
        <v>1985</v>
      </c>
      <c r="F109" s="124" t="str">
        <f>IF(ISERROR(VLOOKUP(C109,#REF!,1,)),"", "x")</f>
        <v/>
      </c>
      <c r="G109" s="127">
        <v>4.3055555555555562E-2</v>
      </c>
      <c r="H109" s="127">
        <v>4.3055555555555562E-2</v>
      </c>
      <c r="I109" s="126"/>
    </row>
    <row r="110" spans="1:9" ht="15.75" thickBot="1">
      <c r="A110" s="124">
        <v>383</v>
      </c>
      <c r="B110" s="124">
        <v>510</v>
      </c>
      <c r="C110" s="124" t="s">
        <v>1752</v>
      </c>
      <c r="D110" s="124"/>
      <c r="E110" s="124">
        <v>1960</v>
      </c>
      <c r="F110" s="124" t="str">
        <f>IF(ISERROR(VLOOKUP(C110,#REF!,1,)),"", "x")</f>
        <v/>
      </c>
      <c r="G110" s="127">
        <v>4.3055555555555562E-2</v>
      </c>
      <c r="H110" s="127">
        <v>4.3055555555555562E-2</v>
      </c>
      <c r="I110" s="126"/>
    </row>
    <row r="111" spans="1:9" ht="15.75" thickBot="1">
      <c r="A111" s="124">
        <v>384</v>
      </c>
      <c r="B111" s="124">
        <v>362</v>
      </c>
      <c r="C111" s="124" t="s">
        <v>1753</v>
      </c>
      <c r="D111" s="124"/>
      <c r="E111" s="124">
        <v>1944</v>
      </c>
      <c r="F111" s="124" t="str">
        <f>IF(ISERROR(VLOOKUP(C111,#REF!,1,)),"", "x")</f>
        <v/>
      </c>
      <c r="G111" s="127">
        <v>4.3124999999999997E-2</v>
      </c>
      <c r="H111" s="127">
        <v>4.3124999999999997E-2</v>
      </c>
      <c r="I111" s="126"/>
    </row>
    <row r="112" spans="1:9" ht="15.75" thickBot="1">
      <c r="A112" s="124">
        <v>385</v>
      </c>
      <c r="B112" s="124">
        <v>619</v>
      </c>
      <c r="C112" s="124" t="s">
        <v>1754</v>
      </c>
      <c r="D112" s="124"/>
      <c r="E112" s="124">
        <v>1970</v>
      </c>
      <c r="F112" s="124" t="str">
        <f>IF(ISERROR(VLOOKUP(C112,#REF!,1,)),"", "x")</f>
        <v/>
      </c>
      <c r="G112" s="127">
        <v>4.313657407407407E-2</v>
      </c>
      <c r="H112" s="127">
        <v>4.313657407407407E-2</v>
      </c>
      <c r="I112" s="126"/>
    </row>
    <row r="113" spans="1:9" ht="15.75" thickBot="1">
      <c r="A113" s="124">
        <v>172</v>
      </c>
      <c r="B113" s="124">
        <v>58</v>
      </c>
      <c r="C113" s="124" t="s">
        <v>812</v>
      </c>
      <c r="D113" s="124"/>
      <c r="E113" s="124">
        <v>1978</v>
      </c>
      <c r="F113" s="124" t="str">
        <f>IF(ISERROR(VLOOKUP(C113,#REF!,1,)),"", "x")</f>
        <v/>
      </c>
      <c r="G113" s="127">
        <v>4.3182870370370365E-2</v>
      </c>
      <c r="H113" s="127">
        <v>4.3182870370370365E-2</v>
      </c>
      <c r="I113" s="126"/>
    </row>
    <row r="114" spans="1:9" ht="15.75" thickBot="1">
      <c r="A114" s="124">
        <v>386</v>
      </c>
      <c r="B114" s="124">
        <v>895</v>
      </c>
      <c r="C114" s="124" t="s">
        <v>1755</v>
      </c>
      <c r="D114" s="124"/>
      <c r="E114" s="124">
        <v>1986</v>
      </c>
      <c r="F114" s="124" t="str">
        <f>IF(ISERROR(VLOOKUP(C114,#REF!,1,)),"", "x")</f>
        <v/>
      </c>
      <c r="G114" s="127">
        <v>4.3217592592592592E-2</v>
      </c>
      <c r="H114" s="127">
        <v>4.3217592592592592E-2</v>
      </c>
      <c r="I114" s="126"/>
    </row>
    <row r="115" spans="1:9" ht="15.75" thickBot="1">
      <c r="A115" s="124">
        <v>173</v>
      </c>
      <c r="B115" s="124">
        <v>1135</v>
      </c>
      <c r="C115" s="124" t="s">
        <v>813</v>
      </c>
      <c r="D115" s="124"/>
      <c r="E115" s="124">
        <v>1990</v>
      </c>
      <c r="F115" s="124" t="str">
        <f>IF(ISERROR(VLOOKUP(C115,#REF!,1,)),"", "x")</f>
        <v/>
      </c>
      <c r="G115" s="127">
        <v>4.3240740740740739E-2</v>
      </c>
      <c r="H115" s="127">
        <v>4.3240740740740739E-2</v>
      </c>
      <c r="I115" s="126"/>
    </row>
    <row r="116" spans="1:9" ht="15.75" thickBot="1">
      <c r="A116" s="124">
        <v>387</v>
      </c>
      <c r="B116" s="124">
        <v>1305</v>
      </c>
      <c r="C116" s="124" t="s">
        <v>1756</v>
      </c>
      <c r="D116" s="124"/>
      <c r="E116" s="124">
        <v>1979</v>
      </c>
      <c r="F116" s="124" t="str">
        <f>IF(ISERROR(VLOOKUP(C116,#REF!,1,)),"", "x")</f>
        <v/>
      </c>
      <c r="G116" s="127">
        <v>4.3287037037037041E-2</v>
      </c>
      <c r="H116" s="127">
        <v>4.3287037037037041E-2</v>
      </c>
      <c r="I116" s="126"/>
    </row>
    <row r="117" spans="1:9" ht="15.75" thickBot="1">
      <c r="A117" s="124">
        <v>388</v>
      </c>
      <c r="B117" s="124">
        <v>1108</v>
      </c>
      <c r="C117" s="124" t="s">
        <v>1757</v>
      </c>
      <c r="D117" s="124"/>
      <c r="E117" s="124">
        <v>1981</v>
      </c>
      <c r="F117" s="124" t="str">
        <f>IF(ISERROR(VLOOKUP(C117,#REF!,1,)),"", "x")</f>
        <v/>
      </c>
      <c r="G117" s="127">
        <v>4.3321759259259261E-2</v>
      </c>
      <c r="H117" s="127">
        <v>4.3321759259259261E-2</v>
      </c>
      <c r="I117" s="126"/>
    </row>
    <row r="118" spans="1:9" ht="15.75" thickBot="1">
      <c r="A118" s="124">
        <v>175</v>
      </c>
      <c r="B118" s="124">
        <v>757</v>
      </c>
      <c r="C118" s="124" t="s">
        <v>814</v>
      </c>
      <c r="D118" s="124"/>
      <c r="E118" s="124">
        <v>1993</v>
      </c>
      <c r="F118" s="124" t="str">
        <f>IF(ISERROR(VLOOKUP(C118,#REF!,1,)),"", "x")</f>
        <v/>
      </c>
      <c r="G118" s="127">
        <v>4.3356481481481475E-2</v>
      </c>
      <c r="H118" s="127">
        <v>4.3356481481481475E-2</v>
      </c>
      <c r="I118" s="126"/>
    </row>
    <row r="119" spans="1:9" ht="15.75" thickBot="1">
      <c r="A119" s="124">
        <v>176</v>
      </c>
      <c r="B119" s="124">
        <v>616</v>
      </c>
      <c r="C119" s="124" t="s">
        <v>815</v>
      </c>
      <c r="D119" s="124"/>
      <c r="E119" s="124">
        <v>1982</v>
      </c>
      <c r="F119" s="124" t="str">
        <f>IF(ISERROR(VLOOKUP(C119,#REF!,1,)),"", "x")</f>
        <v/>
      </c>
      <c r="G119" s="127">
        <v>4.3356481481481475E-2</v>
      </c>
      <c r="H119" s="127">
        <v>4.3356481481481475E-2</v>
      </c>
      <c r="I119" s="126"/>
    </row>
    <row r="120" spans="1:9" ht="15.75" thickBot="1">
      <c r="A120" s="124">
        <v>177</v>
      </c>
      <c r="B120" s="124">
        <v>1489</v>
      </c>
      <c r="C120" s="124" t="s">
        <v>816</v>
      </c>
      <c r="D120" s="124"/>
      <c r="E120" s="124">
        <v>1980</v>
      </c>
      <c r="F120" s="124" t="str">
        <f>IF(ISERROR(VLOOKUP(C120,#REF!,1,)),"", "x")</f>
        <v/>
      </c>
      <c r="G120" s="127">
        <v>4.3379629629629629E-2</v>
      </c>
      <c r="H120" s="127">
        <v>4.3379629629629629E-2</v>
      </c>
      <c r="I120" s="126"/>
    </row>
    <row r="121" spans="1:9" ht="15.75" thickBot="1">
      <c r="A121" s="124">
        <v>178</v>
      </c>
      <c r="B121" s="124">
        <v>1136</v>
      </c>
      <c r="C121" s="124" t="s">
        <v>817</v>
      </c>
      <c r="D121" s="124"/>
      <c r="E121" s="124">
        <v>1971</v>
      </c>
      <c r="F121" s="124" t="str">
        <f>IF(ISERROR(VLOOKUP(C121,#REF!,1,)),"", "x")</f>
        <v/>
      </c>
      <c r="G121" s="127">
        <v>4.3391203703703703E-2</v>
      </c>
      <c r="H121" s="127">
        <v>4.3391203703703703E-2</v>
      </c>
      <c r="I121" s="126"/>
    </row>
    <row r="122" spans="1:9" ht="15.75" thickBot="1">
      <c r="A122" s="124">
        <v>389</v>
      </c>
      <c r="B122" s="124">
        <v>1137</v>
      </c>
      <c r="C122" s="124" t="s">
        <v>1758</v>
      </c>
      <c r="D122" s="124"/>
      <c r="E122" s="124">
        <v>1971</v>
      </c>
      <c r="F122" s="124" t="str">
        <f>IF(ISERROR(VLOOKUP(C122,#REF!,1,)),"", "x")</f>
        <v/>
      </c>
      <c r="G122" s="127">
        <v>4.3402777777777783E-2</v>
      </c>
      <c r="H122" s="127">
        <v>4.3402777777777783E-2</v>
      </c>
      <c r="I122" s="126"/>
    </row>
    <row r="123" spans="1:9" ht="15.75" thickBot="1">
      <c r="A123" s="124">
        <v>179</v>
      </c>
      <c r="B123" s="124">
        <v>1266</v>
      </c>
      <c r="C123" s="124" t="s">
        <v>818</v>
      </c>
      <c r="D123" s="124"/>
      <c r="E123" s="124">
        <v>1984</v>
      </c>
      <c r="F123" s="124" t="str">
        <f>IF(ISERROR(VLOOKUP(C123,#REF!,1,)),"", "x")</f>
        <v/>
      </c>
      <c r="G123" s="127">
        <v>4.341435185185185E-2</v>
      </c>
      <c r="H123" s="127">
        <v>4.341435185185185E-2</v>
      </c>
      <c r="I123" s="126"/>
    </row>
    <row r="124" spans="1:9" ht="15.75" thickBot="1">
      <c r="A124" s="124">
        <v>180</v>
      </c>
      <c r="B124" s="124">
        <v>875</v>
      </c>
      <c r="C124" s="124" t="s">
        <v>819</v>
      </c>
      <c r="D124" s="124"/>
      <c r="E124" s="124">
        <v>1976</v>
      </c>
      <c r="F124" s="124" t="str">
        <f>IF(ISERROR(VLOOKUP(C124,#REF!,1,)),"", "x")</f>
        <v/>
      </c>
      <c r="G124" s="127">
        <v>4.3425925925925923E-2</v>
      </c>
      <c r="H124" s="127">
        <v>4.3425925925925923E-2</v>
      </c>
      <c r="I124" s="126"/>
    </row>
    <row r="125" spans="1:9" ht="15.75" thickBot="1">
      <c r="A125" s="124">
        <v>181</v>
      </c>
      <c r="B125" s="124">
        <v>1431</v>
      </c>
      <c r="C125" s="124" t="s">
        <v>820</v>
      </c>
      <c r="D125" s="124"/>
      <c r="E125" s="124">
        <v>1975</v>
      </c>
      <c r="F125" s="124" t="str">
        <f>IF(ISERROR(VLOOKUP(C125,#REF!,1,)),"", "x")</f>
        <v/>
      </c>
      <c r="G125" s="127">
        <v>4.3437499999999997E-2</v>
      </c>
      <c r="H125" s="127">
        <v>4.3437499999999997E-2</v>
      </c>
      <c r="I125" s="126"/>
    </row>
    <row r="126" spans="1:9" ht="15.75" thickBot="1">
      <c r="A126" s="124">
        <v>182</v>
      </c>
      <c r="B126" s="124">
        <v>1451</v>
      </c>
      <c r="C126" s="124" t="s">
        <v>821</v>
      </c>
      <c r="D126" s="124"/>
      <c r="E126" s="124">
        <v>1968</v>
      </c>
      <c r="F126" s="124" t="str">
        <f>IF(ISERROR(VLOOKUP(C126,#REF!,1,)),"", "x")</f>
        <v/>
      </c>
      <c r="G126" s="127">
        <v>4.3449074074074077E-2</v>
      </c>
      <c r="H126" s="127">
        <v>4.3449074074074077E-2</v>
      </c>
      <c r="I126" s="126"/>
    </row>
    <row r="127" spans="1:9" ht="15.75" thickBot="1">
      <c r="A127" s="124">
        <v>183</v>
      </c>
      <c r="B127" s="124">
        <v>1079</v>
      </c>
      <c r="C127" s="124" t="s">
        <v>822</v>
      </c>
      <c r="D127" s="124"/>
      <c r="E127" s="124">
        <v>1994</v>
      </c>
      <c r="F127" s="124" t="str">
        <f>IF(ISERROR(VLOOKUP(C127,#REF!,1,)),"", "x")</f>
        <v/>
      </c>
      <c r="G127" s="127">
        <v>4.3472222222222225E-2</v>
      </c>
      <c r="H127" s="127">
        <v>4.3472222222222225E-2</v>
      </c>
      <c r="I127" s="126"/>
    </row>
    <row r="128" spans="1:9" ht="15.75" thickBot="1">
      <c r="A128" s="124">
        <v>390</v>
      </c>
      <c r="B128" s="124">
        <v>1078</v>
      </c>
      <c r="C128" s="124" t="s">
        <v>1759</v>
      </c>
      <c r="D128" s="124"/>
      <c r="E128" s="124">
        <v>1994</v>
      </c>
      <c r="F128" s="124" t="str">
        <f>IF(ISERROR(VLOOKUP(C128,#REF!,1,)),"", "x")</f>
        <v/>
      </c>
      <c r="G128" s="127">
        <v>4.3472222222222225E-2</v>
      </c>
      <c r="H128" s="127">
        <v>4.3472222222222225E-2</v>
      </c>
      <c r="I128" s="126"/>
    </row>
    <row r="129" spans="1:9" ht="15.75" thickBot="1">
      <c r="A129" s="124">
        <v>184</v>
      </c>
      <c r="B129" s="124">
        <v>572</v>
      </c>
      <c r="C129" s="124" t="s">
        <v>823</v>
      </c>
      <c r="D129" s="124"/>
      <c r="E129" s="124">
        <v>1974</v>
      </c>
      <c r="F129" s="124" t="str">
        <f>IF(ISERROR(VLOOKUP(C129,#REF!,1,)),"", "x")</f>
        <v/>
      </c>
      <c r="G129" s="127">
        <v>4.3483796296296291E-2</v>
      </c>
      <c r="H129" s="127">
        <v>4.3483796296296291E-2</v>
      </c>
      <c r="I129" s="126"/>
    </row>
    <row r="130" spans="1:9" ht="15.75" thickBot="1">
      <c r="A130" s="124">
        <v>391</v>
      </c>
      <c r="B130" s="124">
        <v>701</v>
      </c>
      <c r="C130" s="124" t="s">
        <v>1760</v>
      </c>
      <c r="D130" s="124"/>
      <c r="E130" s="124">
        <v>1980</v>
      </c>
      <c r="F130" s="124" t="str">
        <f>IF(ISERROR(VLOOKUP(C130,#REF!,1,)),"", "x")</f>
        <v/>
      </c>
      <c r="G130" s="127">
        <v>4.3495370370370372E-2</v>
      </c>
      <c r="H130" s="127">
        <v>4.3495370370370372E-2</v>
      </c>
      <c r="I130" s="126"/>
    </row>
    <row r="131" spans="1:9" ht="15.75" thickBot="1">
      <c r="A131" s="124">
        <v>392</v>
      </c>
      <c r="B131" s="124">
        <v>1081</v>
      </c>
      <c r="C131" s="124" t="s">
        <v>1761</v>
      </c>
      <c r="D131" s="124"/>
      <c r="E131" s="124">
        <v>1988</v>
      </c>
      <c r="F131" s="124" t="str">
        <f>IF(ISERROR(VLOOKUP(C131,#REF!,1,)),"", "x")</f>
        <v/>
      </c>
      <c r="G131" s="127">
        <v>4.3518518518518519E-2</v>
      </c>
      <c r="H131" s="127">
        <v>4.3518518518518519E-2</v>
      </c>
      <c r="I131" s="126"/>
    </row>
    <row r="132" spans="1:9" ht="15.75" thickBot="1">
      <c r="A132" s="124">
        <v>393</v>
      </c>
      <c r="B132" s="124">
        <v>148</v>
      </c>
      <c r="C132" s="124" t="s">
        <v>1762</v>
      </c>
      <c r="D132" s="124"/>
      <c r="E132" s="124">
        <v>1964</v>
      </c>
      <c r="F132" s="124" t="str">
        <f>IF(ISERROR(VLOOKUP(C132,#REF!,1,)),"", "x")</f>
        <v/>
      </c>
      <c r="G132" s="127">
        <v>4.3530092592592599E-2</v>
      </c>
      <c r="H132" s="127">
        <v>4.3530092592592599E-2</v>
      </c>
      <c r="I132" s="126"/>
    </row>
    <row r="133" spans="1:9" ht="15.75" thickBot="1">
      <c r="A133" s="124">
        <v>185</v>
      </c>
      <c r="B133" s="124">
        <v>498</v>
      </c>
      <c r="C133" s="124" t="s">
        <v>824</v>
      </c>
      <c r="D133" s="124"/>
      <c r="E133" s="124">
        <v>1973</v>
      </c>
      <c r="F133" s="124" t="str">
        <f>IF(ISERROR(VLOOKUP(C133,#REF!,1,)),"", "x")</f>
        <v/>
      </c>
      <c r="G133" s="127">
        <v>4.3541666666666666E-2</v>
      </c>
      <c r="H133" s="127">
        <v>4.3541666666666666E-2</v>
      </c>
      <c r="I133" s="126"/>
    </row>
    <row r="134" spans="1:9" ht="15.75" thickBot="1">
      <c r="A134" s="124">
        <v>186</v>
      </c>
      <c r="B134" s="124">
        <v>1475</v>
      </c>
      <c r="C134" s="124" t="s">
        <v>825</v>
      </c>
      <c r="D134" s="124"/>
      <c r="E134" s="124">
        <v>1977</v>
      </c>
      <c r="F134" s="124" t="str">
        <f>IF(ISERROR(VLOOKUP(C134,#REF!,1,)),"", "x")</f>
        <v/>
      </c>
      <c r="G134" s="127">
        <v>4.3541666666666666E-2</v>
      </c>
      <c r="H134" s="127">
        <v>4.3541666666666666E-2</v>
      </c>
      <c r="I134" s="126"/>
    </row>
    <row r="135" spans="1:9" ht="15.75" thickBot="1">
      <c r="A135" s="124">
        <v>187</v>
      </c>
      <c r="B135" s="124">
        <v>292</v>
      </c>
      <c r="C135" s="124" t="s">
        <v>826</v>
      </c>
      <c r="D135" s="124"/>
      <c r="E135" s="124">
        <v>1968</v>
      </c>
      <c r="F135" s="124" t="str">
        <f>IF(ISERROR(VLOOKUP(C135,#REF!,1,)),"", "x")</f>
        <v/>
      </c>
      <c r="G135" s="127">
        <v>4.3564814814814813E-2</v>
      </c>
      <c r="H135" s="127">
        <v>4.3564814814814813E-2</v>
      </c>
      <c r="I135" s="126"/>
    </row>
    <row r="136" spans="1:9" ht="15.75" thickBot="1">
      <c r="A136" s="124">
        <v>188</v>
      </c>
      <c r="B136" s="124">
        <v>1247</v>
      </c>
      <c r="C136" s="124" t="s">
        <v>827</v>
      </c>
      <c r="D136" s="124"/>
      <c r="E136" s="124">
        <v>1975</v>
      </c>
      <c r="F136" s="124" t="str">
        <f>IF(ISERROR(VLOOKUP(C136,#REF!,1,)),"", "x")</f>
        <v/>
      </c>
      <c r="G136" s="127">
        <v>4.3599537037037034E-2</v>
      </c>
      <c r="H136" s="127">
        <v>4.3599537037037034E-2</v>
      </c>
      <c r="I136" s="126"/>
    </row>
    <row r="137" spans="1:9" ht="15.75" thickBot="1">
      <c r="A137" s="124">
        <v>189</v>
      </c>
      <c r="B137" s="124">
        <v>1412</v>
      </c>
      <c r="C137" s="124" t="s">
        <v>828</v>
      </c>
      <c r="D137" s="124"/>
      <c r="E137" s="124">
        <v>1994</v>
      </c>
      <c r="F137" s="124" t="str">
        <f>IF(ISERROR(VLOOKUP(C137,#REF!,1,)),"", "x")</f>
        <v/>
      </c>
      <c r="G137" s="127">
        <v>4.3599537037037034E-2</v>
      </c>
      <c r="H137" s="127">
        <v>4.3599537037037034E-2</v>
      </c>
      <c r="I137" s="126"/>
    </row>
    <row r="138" spans="1:9" ht="15.75" thickBot="1">
      <c r="A138" s="124">
        <v>394</v>
      </c>
      <c r="B138" s="124">
        <v>625</v>
      </c>
      <c r="C138" s="124" t="s">
        <v>1705</v>
      </c>
      <c r="D138" s="124"/>
      <c r="E138" s="124">
        <v>1969</v>
      </c>
      <c r="F138" s="124" t="str">
        <f>IF(ISERROR(VLOOKUP(C138,#REF!,1,)),"", "x")</f>
        <v/>
      </c>
      <c r="G138" s="127">
        <v>4.3599537037037034E-2</v>
      </c>
      <c r="H138" s="127">
        <v>4.3599537037037034E-2</v>
      </c>
      <c r="I138" s="126"/>
    </row>
    <row r="139" spans="1:9" ht="15.75" thickBot="1">
      <c r="A139" s="124">
        <v>190</v>
      </c>
      <c r="B139" s="124">
        <v>902</v>
      </c>
      <c r="C139" s="124" t="s">
        <v>829</v>
      </c>
      <c r="D139" s="124"/>
      <c r="E139" s="124">
        <v>1964</v>
      </c>
      <c r="F139" s="124" t="str">
        <f>IF(ISERROR(VLOOKUP(C139,#REF!,1,)),"", "x")</f>
        <v/>
      </c>
      <c r="G139" s="127">
        <v>4.3611111111111107E-2</v>
      </c>
      <c r="H139" s="127">
        <v>4.3611111111111107E-2</v>
      </c>
      <c r="I139" s="126"/>
    </row>
    <row r="140" spans="1:9" ht="15.75" thickBot="1">
      <c r="A140" s="124">
        <v>395</v>
      </c>
      <c r="B140" s="124">
        <v>471</v>
      </c>
      <c r="C140" s="124" t="s">
        <v>1763</v>
      </c>
      <c r="D140" s="124"/>
      <c r="E140" s="124">
        <v>1968</v>
      </c>
      <c r="F140" s="124" t="str">
        <f>IF(ISERROR(VLOOKUP(C140,#REF!,1,)),"", "x")</f>
        <v/>
      </c>
      <c r="G140" s="127">
        <v>4.3611111111111107E-2</v>
      </c>
      <c r="H140" s="127">
        <v>4.3611111111111107E-2</v>
      </c>
      <c r="I140" s="126"/>
    </row>
    <row r="141" spans="1:9" ht="15.75" thickBot="1">
      <c r="A141" s="124">
        <v>396</v>
      </c>
      <c r="B141" s="124">
        <v>354</v>
      </c>
      <c r="C141" s="124" t="s">
        <v>1764</v>
      </c>
      <c r="D141" s="124"/>
      <c r="E141" s="124">
        <v>1967</v>
      </c>
      <c r="F141" s="124" t="str">
        <f>IF(ISERROR(VLOOKUP(C141,#REF!,1,)),"", "x")</f>
        <v/>
      </c>
      <c r="G141" s="127">
        <v>4.3611111111111107E-2</v>
      </c>
      <c r="H141" s="127">
        <v>4.3611111111111107E-2</v>
      </c>
      <c r="I141" s="126"/>
    </row>
    <row r="142" spans="1:9" ht="15.75" thickBot="1">
      <c r="A142" s="124">
        <v>191</v>
      </c>
      <c r="B142" s="124">
        <v>223</v>
      </c>
      <c r="C142" s="124" t="s">
        <v>830</v>
      </c>
      <c r="D142" s="124"/>
      <c r="E142" s="124">
        <v>1979</v>
      </c>
      <c r="F142" s="124" t="str">
        <f>IF(ISERROR(VLOOKUP(C142,#REF!,1,)),"", "x")</f>
        <v/>
      </c>
      <c r="G142" s="127">
        <v>4.3634259259259262E-2</v>
      </c>
      <c r="H142" s="127">
        <v>4.3634259259259262E-2</v>
      </c>
      <c r="I142" s="126"/>
    </row>
    <row r="143" spans="1:9" ht="15.75" thickBot="1">
      <c r="A143" s="124">
        <v>397</v>
      </c>
      <c r="B143" s="124">
        <v>855</v>
      </c>
      <c r="C143" s="124" t="s">
        <v>1765</v>
      </c>
      <c r="D143" s="124"/>
      <c r="E143" s="124">
        <v>1962</v>
      </c>
      <c r="F143" s="124" t="str">
        <f>IF(ISERROR(VLOOKUP(C143,#REF!,1,)),"", "x")</f>
        <v/>
      </c>
      <c r="G143" s="127">
        <v>4.3645833333333335E-2</v>
      </c>
      <c r="H143" s="127">
        <v>4.3645833333333335E-2</v>
      </c>
      <c r="I143" s="126"/>
    </row>
    <row r="144" spans="1:9" ht="15.75" thickBot="1">
      <c r="A144" s="124">
        <v>192</v>
      </c>
      <c r="B144" s="124">
        <v>1444</v>
      </c>
      <c r="C144" s="124" t="s">
        <v>831</v>
      </c>
      <c r="D144" s="124"/>
      <c r="E144" s="124">
        <v>1994</v>
      </c>
      <c r="F144" s="124" t="str">
        <f>IF(ISERROR(VLOOKUP(C144,#REF!,1,)),"", "x")</f>
        <v/>
      </c>
      <c r="G144" s="127">
        <v>4.3657407407407402E-2</v>
      </c>
      <c r="H144" s="127">
        <v>4.3657407407407402E-2</v>
      </c>
      <c r="I144" s="126"/>
    </row>
    <row r="145" spans="1:9" ht="15.75" thickBot="1">
      <c r="A145" s="124">
        <v>193</v>
      </c>
      <c r="B145" s="124">
        <v>573</v>
      </c>
      <c r="C145" s="124" t="s">
        <v>832</v>
      </c>
      <c r="D145" s="124"/>
      <c r="E145" s="124">
        <v>1987</v>
      </c>
      <c r="F145" s="124" t="str">
        <f>IF(ISERROR(VLOOKUP(C145,#REF!,1,)),"", "x")</f>
        <v/>
      </c>
      <c r="G145" s="127">
        <v>4.3668981481481482E-2</v>
      </c>
      <c r="H145" s="127">
        <v>4.3668981481481482E-2</v>
      </c>
      <c r="I145" s="126"/>
    </row>
    <row r="146" spans="1:9" ht="15.75" thickBot="1">
      <c r="A146" s="124">
        <v>194</v>
      </c>
      <c r="B146" s="124">
        <v>11</v>
      </c>
      <c r="C146" s="124" t="s">
        <v>833</v>
      </c>
      <c r="D146" s="124"/>
      <c r="E146" s="124">
        <v>1983</v>
      </c>
      <c r="F146" s="124" t="str">
        <f>IF(ISERROR(VLOOKUP(C146,#REF!,1,)),"", "x")</f>
        <v/>
      </c>
      <c r="G146" s="127">
        <v>4.3680555555555556E-2</v>
      </c>
      <c r="H146" s="127">
        <v>4.3680555555555556E-2</v>
      </c>
      <c r="I146" s="126"/>
    </row>
    <row r="147" spans="1:9" ht="15.75" thickBot="1">
      <c r="A147" s="124">
        <v>398</v>
      </c>
      <c r="B147" s="124">
        <v>854</v>
      </c>
      <c r="C147" s="124" t="s">
        <v>1766</v>
      </c>
      <c r="D147" s="124"/>
      <c r="E147" s="124">
        <v>1973</v>
      </c>
      <c r="F147" s="124" t="str">
        <f>IF(ISERROR(VLOOKUP(C147,#REF!,1,)),"", "x")</f>
        <v/>
      </c>
      <c r="G147" s="127">
        <v>4.3680555555555556E-2</v>
      </c>
      <c r="H147" s="127">
        <v>4.3680555555555556E-2</v>
      </c>
      <c r="I147" s="126"/>
    </row>
    <row r="148" spans="1:9" ht="15.75" thickBot="1">
      <c r="A148" s="124">
        <v>399</v>
      </c>
      <c r="B148" s="124">
        <v>1358</v>
      </c>
      <c r="C148" s="124" t="s">
        <v>1767</v>
      </c>
      <c r="D148" s="124"/>
      <c r="E148" s="124">
        <v>1971</v>
      </c>
      <c r="F148" s="124" t="str">
        <f>IF(ISERROR(VLOOKUP(C148,#REF!,1,)),"", "x")</f>
        <v/>
      </c>
      <c r="G148" s="127">
        <v>4.3692129629629629E-2</v>
      </c>
      <c r="H148" s="127">
        <v>4.3692129629629629E-2</v>
      </c>
      <c r="I148" s="126"/>
    </row>
    <row r="149" spans="1:9" ht="15.75" thickBot="1">
      <c r="A149" s="124">
        <v>195</v>
      </c>
      <c r="B149" s="124">
        <v>718</v>
      </c>
      <c r="C149" s="124" t="s">
        <v>834</v>
      </c>
      <c r="D149" s="124"/>
      <c r="E149" s="124">
        <v>1972</v>
      </c>
      <c r="F149" s="124" t="str">
        <f>IF(ISERROR(VLOOKUP(C149,#REF!,1,)),"", "x")</f>
        <v/>
      </c>
      <c r="G149" s="127">
        <v>4.3715277777777777E-2</v>
      </c>
      <c r="H149" s="127">
        <v>4.3715277777777777E-2</v>
      </c>
      <c r="I149" s="126"/>
    </row>
    <row r="150" spans="1:9" ht="15.75" thickBot="1">
      <c r="A150" s="124">
        <v>197</v>
      </c>
      <c r="B150" s="124">
        <v>394</v>
      </c>
      <c r="C150" s="124" t="s">
        <v>836</v>
      </c>
      <c r="D150" s="124"/>
      <c r="E150" s="124">
        <v>1983</v>
      </c>
      <c r="F150" s="124" t="str">
        <f>IF(ISERROR(VLOOKUP(C150,#REF!,1,)),"", "x")</f>
        <v/>
      </c>
      <c r="G150" s="127">
        <v>4.3715277777777777E-2</v>
      </c>
      <c r="H150" s="127">
        <v>4.3715277777777777E-2</v>
      </c>
      <c r="I150" s="126"/>
    </row>
    <row r="151" spans="1:9" ht="15.75" thickBot="1">
      <c r="A151" s="124">
        <v>400</v>
      </c>
      <c r="B151" s="124">
        <v>55</v>
      </c>
      <c r="C151" s="124" t="s">
        <v>1768</v>
      </c>
      <c r="D151" s="124"/>
      <c r="E151" s="124">
        <v>1978</v>
      </c>
      <c r="F151" s="124" t="str">
        <f>IF(ISERROR(VLOOKUP(C151,#REF!,1,)),"", "x")</f>
        <v/>
      </c>
      <c r="G151" s="127">
        <v>4.3738425925925924E-2</v>
      </c>
      <c r="H151" s="127">
        <v>4.3738425925925924E-2</v>
      </c>
      <c r="I151" s="126"/>
    </row>
    <row r="152" spans="1:9" ht="15.75" thickBot="1">
      <c r="A152" s="124">
        <v>401</v>
      </c>
      <c r="B152" s="124">
        <v>291</v>
      </c>
      <c r="C152" s="124" t="s">
        <v>1769</v>
      </c>
      <c r="D152" s="124"/>
      <c r="E152" s="124">
        <v>1963</v>
      </c>
      <c r="F152" s="124" t="str">
        <f>IF(ISERROR(VLOOKUP(C152,#REF!,1,)),"", "x")</f>
        <v/>
      </c>
      <c r="G152" s="127">
        <v>4.3738425925925924E-2</v>
      </c>
      <c r="H152" s="127">
        <v>4.3738425925925924E-2</v>
      </c>
      <c r="I152" s="126"/>
    </row>
    <row r="153" spans="1:9" ht="15.75" thickBot="1">
      <c r="A153" s="124">
        <v>402</v>
      </c>
      <c r="B153" s="124">
        <v>382</v>
      </c>
      <c r="C153" s="124" t="s">
        <v>1770</v>
      </c>
      <c r="D153" s="124"/>
      <c r="E153" s="124">
        <v>1965</v>
      </c>
      <c r="F153" s="124" t="str">
        <f>IF(ISERROR(VLOOKUP(C153,#REF!,1,)),"", "x")</f>
        <v/>
      </c>
      <c r="G153" s="127">
        <v>4.3796296296296298E-2</v>
      </c>
      <c r="H153" s="127">
        <v>4.3796296296296298E-2</v>
      </c>
      <c r="I153" s="126"/>
    </row>
    <row r="154" spans="1:9" ht="15.75" thickBot="1">
      <c r="A154" s="124">
        <v>198</v>
      </c>
      <c r="B154" s="124">
        <v>307</v>
      </c>
      <c r="C154" s="124" t="s">
        <v>837</v>
      </c>
      <c r="D154" s="124"/>
      <c r="E154" s="124">
        <v>1976</v>
      </c>
      <c r="F154" s="124" t="str">
        <f>IF(ISERROR(VLOOKUP(C154,#REF!,1,)),"", "x")</f>
        <v/>
      </c>
      <c r="G154" s="127">
        <v>4.3807870370370372E-2</v>
      </c>
      <c r="H154" s="127">
        <v>4.3807870370370372E-2</v>
      </c>
      <c r="I154" s="126"/>
    </row>
    <row r="155" spans="1:9" ht="15.75" thickBot="1">
      <c r="A155" s="124">
        <v>199</v>
      </c>
      <c r="B155" s="124">
        <v>1092</v>
      </c>
      <c r="C155" s="124" t="s">
        <v>838</v>
      </c>
      <c r="D155" s="124"/>
      <c r="E155" s="124">
        <v>1968</v>
      </c>
      <c r="F155" s="124" t="str">
        <f>IF(ISERROR(VLOOKUP(C155,#REF!,1,)),"", "x")</f>
        <v/>
      </c>
      <c r="G155" s="127">
        <v>4.3807870370370372E-2</v>
      </c>
      <c r="H155" s="127">
        <v>4.3807870370370372E-2</v>
      </c>
      <c r="I155" s="126"/>
    </row>
    <row r="156" spans="1:9" ht="15.75" thickBot="1">
      <c r="A156" s="124">
        <v>403</v>
      </c>
      <c r="B156" s="124">
        <v>15</v>
      </c>
      <c r="C156" s="124" t="s">
        <v>1771</v>
      </c>
      <c r="D156" s="124"/>
      <c r="E156" s="124">
        <v>1968</v>
      </c>
      <c r="F156" s="124" t="str">
        <f>IF(ISERROR(VLOOKUP(C156,#REF!,1,)),"", "x")</f>
        <v/>
      </c>
      <c r="G156" s="127">
        <v>4.3807870370370372E-2</v>
      </c>
      <c r="H156" s="127">
        <v>4.3807870370370372E-2</v>
      </c>
      <c r="I156" s="126"/>
    </row>
    <row r="157" spans="1:9" ht="15.75" thickBot="1">
      <c r="A157" s="124">
        <v>200</v>
      </c>
      <c r="B157" s="124">
        <v>897</v>
      </c>
      <c r="C157" s="124" t="s">
        <v>839</v>
      </c>
      <c r="D157" s="124"/>
      <c r="E157" s="124">
        <v>1980</v>
      </c>
      <c r="F157" s="124" t="str">
        <f>IF(ISERROR(VLOOKUP(C157,#REF!,1,)),"", "x")</f>
        <v/>
      </c>
      <c r="G157" s="127">
        <v>4.3819444444444446E-2</v>
      </c>
      <c r="H157" s="127">
        <v>4.3819444444444446E-2</v>
      </c>
      <c r="I157" s="126"/>
    </row>
    <row r="158" spans="1:9" ht="15.75" thickBot="1">
      <c r="A158" s="124">
        <v>201</v>
      </c>
      <c r="B158" s="124">
        <v>7</v>
      </c>
      <c r="C158" s="124" t="s">
        <v>840</v>
      </c>
      <c r="D158" s="124"/>
      <c r="E158" s="124">
        <v>1968</v>
      </c>
      <c r="F158" s="124" t="str">
        <f>IF(ISERROR(VLOOKUP(C158,#REF!,1,)),"", "x")</f>
        <v/>
      </c>
      <c r="G158" s="127">
        <v>4.3819444444444446E-2</v>
      </c>
      <c r="H158" s="127">
        <v>4.3819444444444446E-2</v>
      </c>
      <c r="I158" s="126"/>
    </row>
    <row r="159" spans="1:9" ht="15.75" thickBot="1">
      <c r="A159" s="124">
        <v>404</v>
      </c>
      <c r="B159" s="124">
        <v>1438</v>
      </c>
      <c r="C159" s="124" t="s">
        <v>1772</v>
      </c>
      <c r="D159" s="124"/>
      <c r="E159" s="124">
        <v>1966</v>
      </c>
      <c r="F159" s="124" t="str">
        <f>IF(ISERROR(VLOOKUP(C159,#REF!,1,)),"", "x")</f>
        <v/>
      </c>
      <c r="G159" s="127">
        <v>4.3854166666666666E-2</v>
      </c>
      <c r="H159" s="127">
        <v>4.3854166666666666E-2</v>
      </c>
      <c r="I159" s="126"/>
    </row>
    <row r="160" spans="1:9" ht="15.75" thickBot="1">
      <c r="A160" s="124">
        <v>202</v>
      </c>
      <c r="B160" s="124">
        <v>622</v>
      </c>
      <c r="C160" s="124" t="s">
        <v>841</v>
      </c>
      <c r="D160" s="124"/>
      <c r="E160" s="124">
        <v>1974</v>
      </c>
      <c r="F160" s="124" t="str">
        <f>IF(ISERROR(VLOOKUP(C160,#REF!,1,)),"", "x")</f>
        <v/>
      </c>
      <c r="G160" s="127">
        <v>4.387731481481482E-2</v>
      </c>
      <c r="H160" s="127">
        <v>4.387731481481482E-2</v>
      </c>
      <c r="I160" s="126"/>
    </row>
    <row r="161" spans="1:9" ht="15.75" thickBot="1">
      <c r="A161" s="124">
        <v>203</v>
      </c>
      <c r="B161" s="124">
        <v>1453</v>
      </c>
      <c r="C161" s="124" t="s">
        <v>842</v>
      </c>
      <c r="D161" s="124"/>
      <c r="E161" s="124">
        <v>1980</v>
      </c>
      <c r="F161" s="124" t="str">
        <f>IF(ISERROR(VLOOKUP(C161,#REF!,1,)),"", "x")</f>
        <v/>
      </c>
      <c r="G161" s="127">
        <v>4.3923611111111115E-2</v>
      </c>
      <c r="H161" s="127">
        <v>4.3923611111111115E-2</v>
      </c>
      <c r="I161" s="126"/>
    </row>
    <row r="162" spans="1:9" ht="15.75" thickBot="1">
      <c r="A162" s="124">
        <v>405</v>
      </c>
      <c r="B162" s="124">
        <v>1142</v>
      </c>
      <c r="C162" s="124" t="s">
        <v>1773</v>
      </c>
      <c r="D162" s="124"/>
      <c r="E162" s="124">
        <v>1965</v>
      </c>
      <c r="F162" s="124" t="str">
        <f>IF(ISERROR(VLOOKUP(C162,#REF!,1,)),"", "x")</f>
        <v/>
      </c>
      <c r="G162" s="127">
        <v>4.3935185185185188E-2</v>
      </c>
      <c r="H162" s="127">
        <v>4.3935185185185188E-2</v>
      </c>
      <c r="I162" s="126"/>
    </row>
    <row r="163" spans="1:9" ht="15.75" thickBot="1">
      <c r="A163" s="124">
        <v>204</v>
      </c>
      <c r="B163" s="124">
        <v>321</v>
      </c>
      <c r="C163" s="124" t="s">
        <v>843</v>
      </c>
      <c r="D163" s="124"/>
      <c r="E163" s="124">
        <v>1969</v>
      </c>
      <c r="F163" s="124" t="str">
        <f>IF(ISERROR(VLOOKUP(C163,#REF!,1,)),"", "x")</f>
        <v/>
      </c>
      <c r="G163" s="127">
        <v>4.3958333333333328E-2</v>
      </c>
      <c r="H163" s="127">
        <v>4.3958333333333328E-2</v>
      </c>
      <c r="I163" s="126"/>
    </row>
    <row r="164" spans="1:9" ht="15.75" thickBot="1">
      <c r="A164" s="124">
        <v>406</v>
      </c>
      <c r="B164" s="124">
        <v>175</v>
      </c>
      <c r="C164" s="124" t="s">
        <v>1774</v>
      </c>
      <c r="D164" s="124"/>
      <c r="E164" s="124">
        <v>1976</v>
      </c>
      <c r="F164" s="124" t="str">
        <f>IF(ISERROR(VLOOKUP(C164,#REF!,1,)),"", "x")</f>
        <v/>
      </c>
      <c r="G164" s="127">
        <v>4.3958333333333328E-2</v>
      </c>
      <c r="H164" s="127">
        <v>4.3958333333333328E-2</v>
      </c>
      <c r="I164" s="126"/>
    </row>
    <row r="165" spans="1:9" ht="15.75" thickBot="1">
      <c r="A165" s="124">
        <v>407</v>
      </c>
      <c r="B165" s="124">
        <v>746</v>
      </c>
      <c r="C165" s="124" t="s">
        <v>1775</v>
      </c>
      <c r="D165" s="124"/>
      <c r="E165" s="124">
        <v>1964</v>
      </c>
      <c r="F165" s="124" t="str">
        <f>IF(ISERROR(VLOOKUP(C165,#REF!,1,)),"", "x")</f>
        <v/>
      </c>
      <c r="G165" s="127">
        <v>4.3993055555555556E-2</v>
      </c>
      <c r="H165" s="127">
        <v>4.3993055555555556E-2</v>
      </c>
      <c r="I165" s="126"/>
    </row>
    <row r="166" spans="1:9" ht="15.75" thickBot="1">
      <c r="A166" s="124">
        <v>205</v>
      </c>
      <c r="B166" s="124">
        <v>1286</v>
      </c>
      <c r="C166" s="124" t="s">
        <v>844</v>
      </c>
      <c r="D166" s="124"/>
      <c r="E166" s="124">
        <v>1976</v>
      </c>
      <c r="F166" s="124" t="str">
        <f>IF(ISERROR(VLOOKUP(C166,#REF!,1,)),"", "x")</f>
        <v/>
      </c>
      <c r="G166" s="127">
        <v>4.4004629629629623E-2</v>
      </c>
      <c r="H166" s="127">
        <v>4.4004629629629623E-2</v>
      </c>
      <c r="I166" s="126"/>
    </row>
    <row r="167" spans="1:9" ht="15.75" thickBot="1">
      <c r="A167" s="124">
        <v>205</v>
      </c>
      <c r="B167" s="124">
        <v>1293</v>
      </c>
      <c r="C167" s="124" t="s">
        <v>845</v>
      </c>
      <c r="D167" s="124"/>
      <c r="E167" s="124">
        <v>1985</v>
      </c>
      <c r="F167" s="124" t="str">
        <f>IF(ISERROR(VLOOKUP(C167,#REF!,1,)),"", "x")</f>
        <v/>
      </c>
      <c r="G167" s="127">
        <v>4.4004629629629623E-2</v>
      </c>
      <c r="H167" s="127">
        <v>4.4004629629629623E-2</v>
      </c>
      <c r="I167" s="126"/>
    </row>
    <row r="168" spans="1:9" ht="15.75" thickBot="1">
      <c r="A168" s="124">
        <v>207</v>
      </c>
      <c r="B168" s="124">
        <v>67</v>
      </c>
      <c r="C168" s="124" t="s">
        <v>846</v>
      </c>
      <c r="D168" s="124"/>
      <c r="E168" s="124">
        <v>1981</v>
      </c>
      <c r="F168" s="124" t="str">
        <f>IF(ISERROR(VLOOKUP(C168,#REF!,1,)),"", "x")</f>
        <v/>
      </c>
      <c r="G168" s="127">
        <v>4.4016203703703703E-2</v>
      </c>
      <c r="H168" s="127">
        <v>4.4016203703703703E-2</v>
      </c>
      <c r="I168" s="126"/>
    </row>
    <row r="169" spans="1:9" ht="15.75" thickBot="1">
      <c r="A169" s="124">
        <v>208</v>
      </c>
      <c r="B169" s="124">
        <v>406</v>
      </c>
      <c r="C169" s="124" t="s">
        <v>847</v>
      </c>
      <c r="D169" s="124"/>
      <c r="E169" s="124">
        <v>1979</v>
      </c>
      <c r="F169" s="124" t="str">
        <f>IF(ISERROR(VLOOKUP(C169,#REF!,1,)),"", "x")</f>
        <v/>
      </c>
      <c r="G169" s="127">
        <v>4.4027777777777777E-2</v>
      </c>
      <c r="H169" s="127">
        <v>4.4027777777777777E-2</v>
      </c>
      <c r="I169" s="126"/>
    </row>
    <row r="170" spans="1:9" ht="15.75" thickBot="1">
      <c r="A170" s="124">
        <v>209</v>
      </c>
      <c r="B170" s="124">
        <v>45</v>
      </c>
      <c r="C170" s="124" t="s">
        <v>848</v>
      </c>
      <c r="D170" s="124"/>
      <c r="E170" s="124">
        <v>1982</v>
      </c>
      <c r="F170" s="124" t="str">
        <f>IF(ISERROR(VLOOKUP(C170,#REF!,1,)),"", "x")</f>
        <v/>
      </c>
      <c r="G170" s="127">
        <v>4.4027777777777777E-2</v>
      </c>
      <c r="H170" s="127">
        <v>4.4027777777777777E-2</v>
      </c>
      <c r="I170" s="126"/>
    </row>
    <row r="171" spans="1:9" ht="15.75" thickBot="1">
      <c r="A171" s="124">
        <v>408</v>
      </c>
      <c r="B171" s="124">
        <v>401</v>
      </c>
      <c r="C171" s="124" t="s">
        <v>1776</v>
      </c>
      <c r="D171" s="124"/>
      <c r="E171" s="124">
        <v>1984</v>
      </c>
      <c r="F171" s="124" t="str">
        <f>IF(ISERROR(VLOOKUP(C171,#REF!,1,)),"", "x")</f>
        <v/>
      </c>
      <c r="G171" s="127">
        <v>4.403935185185185E-2</v>
      </c>
      <c r="H171" s="127">
        <v>4.403935185185185E-2</v>
      </c>
      <c r="I171" s="126"/>
    </row>
    <row r="172" spans="1:9" ht="15.75" thickBot="1">
      <c r="A172" s="124">
        <v>409</v>
      </c>
      <c r="B172" s="124">
        <v>745</v>
      </c>
      <c r="C172" s="124" t="s">
        <v>1777</v>
      </c>
      <c r="D172" s="124"/>
      <c r="E172" s="124">
        <v>2003</v>
      </c>
      <c r="F172" s="124" t="str">
        <f>IF(ISERROR(VLOOKUP(C172,#REF!,1,)),"", "x")</f>
        <v/>
      </c>
      <c r="G172" s="127">
        <v>4.4062500000000004E-2</v>
      </c>
      <c r="H172" s="127">
        <v>4.4062500000000004E-2</v>
      </c>
      <c r="I172" s="126"/>
    </row>
    <row r="173" spans="1:9" ht="15.75" thickBot="1">
      <c r="A173" s="124">
        <v>212</v>
      </c>
      <c r="B173" s="124">
        <v>842</v>
      </c>
      <c r="C173" s="124" t="s">
        <v>851</v>
      </c>
      <c r="D173" s="124"/>
      <c r="E173" s="124">
        <v>1967</v>
      </c>
      <c r="F173" s="124" t="str">
        <f>IF(ISERROR(VLOOKUP(C173,#REF!,1,)),"", "x")</f>
        <v/>
      </c>
      <c r="G173" s="127">
        <v>4.4074074074074071E-2</v>
      </c>
      <c r="H173" s="127">
        <v>4.4074074074074071E-2</v>
      </c>
      <c r="I173" s="126"/>
    </row>
    <row r="174" spans="1:9" ht="15.75" thickBot="1">
      <c r="A174" s="124">
        <v>213</v>
      </c>
      <c r="B174" s="124">
        <v>552</v>
      </c>
      <c r="C174" s="124" t="s">
        <v>852</v>
      </c>
      <c r="D174" s="124"/>
      <c r="E174" s="124">
        <v>1966</v>
      </c>
      <c r="F174" s="124" t="str">
        <f>IF(ISERROR(VLOOKUP(C174,#REF!,1,)),"", "x")</f>
        <v/>
      </c>
      <c r="G174" s="127">
        <v>4.4097222222222225E-2</v>
      </c>
      <c r="H174" s="127">
        <v>4.4097222222222225E-2</v>
      </c>
      <c r="I174" s="126"/>
    </row>
    <row r="175" spans="1:9" ht="15.75" thickBot="1">
      <c r="A175" s="124">
        <v>410</v>
      </c>
      <c r="B175" s="124">
        <v>90</v>
      </c>
      <c r="C175" s="124" t="s">
        <v>1778</v>
      </c>
      <c r="D175" s="124"/>
      <c r="E175" s="124">
        <v>1975</v>
      </c>
      <c r="F175" s="124" t="str">
        <f>IF(ISERROR(VLOOKUP(C175,#REF!,1,)),"", "x")</f>
        <v/>
      </c>
      <c r="G175" s="127">
        <v>4.4097222222222225E-2</v>
      </c>
      <c r="H175" s="127">
        <v>4.4097222222222225E-2</v>
      </c>
      <c r="I175" s="126"/>
    </row>
    <row r="176" spans="1:9" ht="15.75" thickBot="1">
      <c r="A176" s="124">
        <v>411</v>
      </c>
      <c r="B176" s="124">
        <v>1050</v>
      </c>
      <c r="C176" s="124" t="s">
        <v>1779</v>
      </c>
      <c r="D176" s="124"/>
      <c r="E176" s="124">
        <v>1971</v>
      </c>
      <c r="F176" s="124" t="str">
        <f>IF(ISERROR(VLOOKUP(C176,#REF!,1,)),"", "x")</f>
        <v/>
      </c>
      <c r="G176" s="127">
        <v>4.4108796296296299E-2</v>
      </c>
      <c r="H176" s="127">
        <v>4.4108796296296299E-2</v>
      </c>
      <c r="I176" s="126"/>
    </row>
    <row r="177" spans="1:9" ht="15.75" thickBot="1">
      <c r="A177" s="124">
        <v>412</v>
      </c>
      <c r="B177" s="124">
        <v>563</v>
      </c>
      <c r="C177" s="124" t="s">
        <v>1780</v>
      </c>
      <c r="D177" s="124"/>
      <c r="E177" s="124">
        <v>1971</v>
      </c>
      <c r="F177" s="124" t="str">
        <f>IF(ISERROR(VLOOKUP(C177,#REF!,1,)),"", "x")</f>
        <v/>
      </c>
      <c r="G177" s="127">
        <v>4.4131944444444439E-2</v>
      </c>
      <c r="H177" s="127">
        <v>4.4131944444444439E-2</v>
      </c>
      <c r="I177" s="126"/>
    </row>
    <row r="178" spans="1:9" ht="15.75" thickBot="1">
      <c r="A178" s="124">
        <v>214</v>
      </c>
      <c r="B178" s="124">
        <v>582</v>
      </c>
      <c r="C178" s="124" t="s">
        <v>853</v>
      </c>
      <c r="D178" s="124"/>
      <c r="E178" s="124">
        <v>1969</v>
      </c>
      <c r="F178" s="124" t="str">
        <f>IF(ISERROR(VLOOKUP(C178,#REF!,1,)),"", "x")</f>
        <v/>
      </c>
      <c r="G178" s="127">
        <v>4.4155092592592593E-2</v>
      </c>
      <c r="H178" s="127">
        <v>4.4155092592592593E-2</v>
      </c>
      <c r="I178" s="126"/>
    </row>
    <row r="179" spans="1:9" ht="15.75" thickBot="1">
      <c r="A179" s="124">
        <v>413</v>
      </c>
      <c r="B179" s="124">
        <v>612</v>
      </c>
      <c r="C179" s="124" t="s">
        <v>1781</v>
      </c>
      <c r="D179" s="124"/>
      <c r="E179" s="124">
        <v>1979</v>
      </c>
      <c r="F179" s="124" t="str">
        <f>IF(ISERROR(VLOOKUP(C179,#REF!,1,)),"", "x")</f>
        <v/>
      </c>
      <c r="G179" s="127">
        <v>4.4155092592592593E-2</v>
      </c>
      <c r="H179" s="127">
        <v>4.4155092592592593E-2</v>
      </c>
      <c r="I179" s="126"/>
    </row>
    <row r="180" spans="1:9" ht="15.75" thickBot="1">
      <c r="A180" s="124">
        <v>215</v>
      </c>
      <c r="B180" s="124">
        <v>8</v>
      </c>
      <c r="C180" s="124" t="s">
        <v>854</v>
      </c>
      <c r="D180" s="124"/>
      <c r="E180" s="124">
        <v>1976</v>
      </c>
      <c r="F180" s="124" t="str">
        <f>IF(ISERROR(VLOOKUP(C180,#REF!,1,)),"", "x")</f>
        <v/>
      </c>
      <c r="G180" s="127">
        <v>4.4166666666666667E-2</v>
      </c>
      <c r="H180" s="127">
        <v>4.4166666666666667E-2</v>
      </c>
      <c r="I180" s="126"/>
    </row>
    <row r="181" spans="1:9" ht="15.75" thickBot="1">
      <c r="A181" s="124">
        <v>216</v>
      </c>
      <c r="B181" s="124">
        <v>587</v>
      </c>
      <c r="C181" s="124" t="s">
        <v>855</v>
      </c>
      <c r="D181" s="124"/>
      <c r="E181" s="124">
        <v>1978</v>
      </c>
      <c r="F181" s="124" t="str">
        <f>IF(ISERROR(VLOOKUP(C181,#REF!,1,)),"", "x")</f>
        <v/>
      </c>
      <c r="G181" s="127">
        <v>4.4178240740740747E-2</v>
      </c>
      <c r="H181" s="127">
        <v>4.4178240740740747E-2</v>
      </c>
      <c r="I181" s="126"/>
    </row>
    <row r="182" spans="1:9" ht="15.75" thickBot="1">
      <c r="A182" s="124">
        <v>414</v>
      </c>
      <c r="B182" s="124">
        <v>1454</v>
      </c>
      <c r="C182" s="124" t="s">
        <v>1782</v>
      </c>
      <c r="D182" s="124"/>
      <c r="E182" s="124">
        <v>1971</v>
      </c>
      <c r="F182" s="124" t="str">
        <f>IF(ISERROR(VLOOKUP(C182,#REF!,1,)),"", "x")</f>
        <v/>
      </c>
      <c r="G182" s="127">
        <v>4.4178240740740747E-2</v>
      </c>
      <c r="H182" s="127">
        <v>4.4178240740740747E-2</v>
      </c>
      <c r="I182" s="126"/>
    </row>
    <row r="183" spans="1:9" ht="15.75" thickBot="1">
      <c r="A183" s="124">
        <v>217</v>
      </c>
      <c r="B183" s="124">
        <v>592</v>
      </c>
      <c r="C183" s="124" t="s">
        <v>856</v>
      </c>
      <c r="D183" s="124"/>
      <c r="E183" s="124">
        <v>1978</v>
      </c>
      <c r="F183" s="124" t="str">
        <f>IF(ISERROR(VLOOKUP(C183,#REF!,1,)),"", "x")</f>
        <v/>
      </c>
      <c r="G183" s="127">
        <v>4.4247685185185182E-2</v>
      </c>
      <c r="H183" s="127">
        <v>4.4247685185185182E-2</v>
      </c>
      <c r="I183" s="126"/>
    </row>
    <row r="184" spans="1:9" ht="15.75" thickBot="1">
      <c r="A184" s="124">
        <v>218</v>
      </c>
      <c r="B184" s="124">
        <v>225</v>
      </c>
      <c r="C184" s="124" t="s">
        <v>857</v>
      </c>
      <c r="D184" s="124"/>
      <c r="E184" s="124">
        <v>1981</v>
      </c>
      <c r="F184" s="124" t="str">
        <f>IF(ISERROR(VLOOKUP(C184,#REF!,1,)),"", "x")</f>
        <v/>
      </c>
      <c r="G184" s="127">
        <v>4.4259259259259255E-2</v>
      </c>
      <c r="H184" s="127">
        <v>4.4259259259259255E-2</v>
      </c>
      <c r="I184" s="126"/>
    </row>
    <row r="185" spans="1:9" ht="15.75" thickBot="1">
      <c r="A185" s="124">
        <v>219</v>
      </c>
      <c r="B185" s="124">
        <v>1196</v>
      </c>
      <c r="C185" s="124" t="s">
        <v>858</v>
      </c>
      <c r="D185" s="124"/>
      <c r="E185" s="124">
        <v>1979</v>
      </c>
      <c r="F185" s="124" t="str">
        <f>IF(ISERROR(VLOOKUP(C185,#REF!,1,)),"", "x")</f>
        <v/>
      </c>
      <c r="G185" s="127">
        <v>4.4270833333333336E-2</v>
      </c>
      <c r="H185" s="127">
        <v>4.4270833333333336E-2</v>
      </c>
      <c r="I185" s="126"/>
    </row>
    <row r="186" spans="1:9" ht="15.75" thickBot="1">
      <c r="A186" s="124">
        <v>220</v>
      </c>
      <c r="B186" s="124">
        <v>874</v>
      </c>
      <c r="C186" s="124" t="s">
        <v>859</v>
      </c>
      <c r="D186" s="124"/>
      <c r="E186" s="124">
        <v>1974</v>
      </c>
      <c r="F186" s="124" t="str">
        <f>IF(ISERROR(VLOOKUP(C186,#REF!,1,)),"", "x")</f>
        <v/>
      </c>
      <c r="G186" s="127">
        <v>4.4305555555555549E-2</v>
      </c>
      <c r="H186" s="127">
        <v>4.4305555555555549E-2</v>
      </c>
      <c r="I186" s="126"/>
    </row>
    <row r="187" spans="1:9" ht="15.75" thickBot="1">
      <c r="A187" s="124">
        <v>415</v>
      </c>
      <c r="B187" s="124">
        <v>893</v>
      </c>
      <c r="C187" s="124" t="s">
        <v>1783</v>
      </c>
      <c r="D187" s="124"/>
      <c r="E187" s="124">
        <v>1984</v>
      </c>
      <c r="F187" s="124" t="str">
        <f>IF(ISERROR(VLOOKUP(C187,#REF!,1,)),"", "x")</f>
        <v/>
      </c>
      <c r="G187" s="127">
        <v>4.431712962962963E-2</v>
      </c>
      <c r="H187" s="127">
        <v>4.431712962962963E-2</v>
      </c>
      <c r="I187" s="126"/>
    </row>
    <row r="188" spans="1:9" ht="15.75" thickBot="1">
      <c r="A188" s="124">
        <v>221</v>
      </c>
      <c r="B188" s="124">
        <v>1327</v>
      </c>
      <c r="C188" s="124" t="s">
        <v>860</v>
      </c>
      <c r="D188" s="124"/>
      <c r="E188" s="124">
        <v>1975</v>
      </c>
      <c r="F188" s="124" t="str">
        <f>IF(ISERROR(VLOOKUP(C188,#REF!,1,)),"", "x")</f>
        <v/>
      </c>
      <c r="G188" s="127">
        <v>4.4340277777777777E-2</v>
      </c>
      <c r="H188" s="127">
        <v>4.4340277777777777E-2</v>
      </c>
      <c r="I188" s="126"/>
    </row>
    <row r="189" spans="1:9" ht="15.75" thickBot="1">
      <c r="A189" s="124">
        <v>416</v>
      </c>
      <c r="B189" s="124">
        <v>830</v>
      </c>
      <c r="C189" s="124" t="s">
        <v>1784</v>
      </c>
      <c r="D189" s="124"/>
      <c r="E189" s="124">
        <v>1987</v>
      </c>
      <c r="F189" s="124" t="str">
        <f>IF(ISERROR(VLOOKUP(C189,#REF!,1,)),"", "x")</f>
        <v/>
      </c>
      <c r="G189" s="127">
        <v>4.4363425925925924E-2</v>
      </c>
      <c r="H189" s="127">
        <v>4.4363425925925924E-2</v>
      </c>
      <c r="I189" s="126"/>
    </row>
    <row r="190" spans="1:9" ht="15.75" thickBot="1">
      <c r="A190" s="124">
        <v>222</v>
      </c>
      <c r="B190" s="124">
        <v>892</v>
      </c>
      <c r="C190" s="124" t="s">
        <v>861</v>
      </c>
      <c r="D190" s="124"/>
      <c r="E190" s="124">
        <v>1987</v>
      </c>
      <c r="F190" s="124" t="str">
        <f>IF(ISERROR(VLOOKUP(C190,#REF!,1,)),"", "x")</f>
        <v/>
      </c>
      <c r="G190" s="127">
        <v>4.4374999999999998E-2</v>
      </c>
      <c r="H190" s="127">
        <v>4.4374999999999998E-2</v>
      </c>
      <c r="I190" s="126"/>
    </row>
    <row r="191" spans="1:9" ht="15.75" thickBot="1">
      <c r="A191" s="124">
        <v>223</v>
      </c>
      <c r="B191" s="124">
        <v>1061</v>
      </c>
      <c r="C191" s="124" t="s">
        <v>862</v>
      </c>
      <c r="D191" s="124"/>
      <c r="E191" s="124">
        <v>1970</v>
      </c>
      <c r="F191" s="124" t="str">
        <f>IF(ISERROR(VLOOKUP(C191,#REF!,1,)),"", "x")</f>
        <v/>
      </c>
      <c r="G191" s="127">
        <v>4.4374999999999998E-2</v>
      </c>
      <c r="H191" s="127">
        <v>4.4374999999999998E-2</v>
      </c>
      <c r="I191" s="126"/>
    </row>
    <row r="192" spans="1:9" ht="15.75" thickBot="1">
      <c r="A192" s="124">
        <v>417</v>
      </c>
      <c r="B192" s="124">
        <v>931</v>
      </c>
      <c r="C192" s="124" t="s">
        <v>1785</v>
      </c>
      <c r="D192" s="124"/>
      <c r="E192" s="124">
        <v>1985</v>
      </c>
      <c r="F192" s="124" t="str">
        <f>IF(ISERROR(VLOOKUP(C192,#REF!,1,)),"", "x")</f>
        <v/>
      </c>
      <c r="G192" s="127">
        <v>4.4398148148148152E-2</v>
      </c>
      <c r="H192" s="127">
        <v>4.4398148148148152E-2</v>
      </c>
      <c r="I192" s="126"/>
    </row>
    <row r="193" spans="1:9" ht="15.75" thickBot="1">
      <c r="A193" s="124">
        <v>418</v>
      </c>
      <c r="B193" s="124">
        <v>522</v>
      </c>
      <c r="C193" s="124" t="s">
        <v>1786</v>
      </c>
      <c r="D193" s="124"/>
      <c r="E193" s="124">
        <v>1973</v>
      </c>
      <c r="F193" s="124" t="str">
        <f>IF(ISERROR(VLOOKUP(C193,#REF!,1,)),"", "x")</f>
        <v/>
      </c>
      <c r="G193" s="127">
        <v>4.4432870370370366E-2</v>
      </c>
      <c r="H193" s="127">
        <v>4.4432870370370366E-2</v>
      </c>
      <c r="I193" s="126"/>
    </row>
    <row r="194" spans="1:9" ht="15.75" thickBot="1">
      <c r="A194" s="124">
        <v>224</v>
      </c>
      <c r="B194" s="124">
        <v>823</v>
      </c>
      <c r="C194" s="124" t="s">
        <v>863</v>
      </c>
      <c r="D194" s="124"/>
      <c r="E194" s="124">
        <v>1982</v>
      </c>
      <c r="F194" s="124" t="str">
        <f>IF(ISERROR(VLOOKUP(C194,#REF!,1,)),"", "x")</f>
        <v/>
      </c>
      <c r="G194" s="127">
        <v>4.4444444444444446E-2</v>
      </c>
      <c r="H194" s="127">
        <v>4.4444444444444446E-2</v>
      </c>
      <c r="I194" s="126"/>
    </row>
    <row r="195" spans="1:9" ht="15.75" thickBot="1">
      <c r="A195" s="124">
        <v>419</v>
      </c>
      <c r="B195" s="124">
        <v>1150</v>
      </c>
      <c r="C195" s="124" t="s">
        <v>1787</v>
      </c>
      <c r="D195" s="124"/>
      <c r="E195" s="124">
        <v>1979</v>
      </c>
      <c r="F195" s="124" t="str">
        <f>IF(ISERROR(VLOOKUP(C195,#REF!,1,)),"", "x")</f>
        <v/>
      </c>
      <c r="G195" s="127">
        <v>4.4467592592592593E-2</v>
      </c>
      <c r="H195" s="127">
        <v>4.4467592592592593E-2</v>
      </c>
      <c r="I195" s="126"/>
    </row>
    <row r="196" spans="1:9" ht="15.75" thickBot="1">
      <c r="A196" s="124">
        <v>225</v>
      </c>
      <c r="B196" s="124">
        <v>959</v>
      </c>
      <c r="C196" s="124" t="s">
        <v>864</v>
      </c>
      <c r="D196" s="124"/>
      <c r="E196" s="124">
        <v>1976</v>
      </c>
      <c r="F196" s="124" t="str">
        <f>IF(ISERROR(VLOOKUP(C196,#REF!,1,)),"", "x")</f>
        <v/>
      </c>
      <c r="G196" s="127">
        <v>4.447916666666666E-2</v>
      </c>
      <c r="H196" s="127">
        <v>4.447916666666666E-2</v>
      </c>
      <c r="I196" s="126"/>
    </row>
    <row r="197" spans="1:9" ht="15.75" thickBot="1">
      <c r="A197" s="124">
        <v>226</v>
      </c>
      <c r="B197" s="124">
        <v>112</v>
      </c>
      <c r="C197" s="124" t="s">
        <v>865</v>
      </c>
      <c r="D197" s="124"/>
      <c r="E197" s="124">
        <v>1964</v>
      </c>
      <c r="F197" s="124" t="str">
        <f>IF(ISERROR(VLOOKUP(C197,#REF!,1,)),"", "x")</f>
        <v/>
      </c>
      <c r="G197" s="127">
        <v>4.447916666666666E-2</v>
      </c>
      <c r="H197" s="127">
        <v>4.447916666666666E-2</v>
      </c>
      <c r="I197" s="126"/>
    </row>
    <row r="198" spans="1:9" ht="15.75" thickBot="1">
      <c r="A198" s="124">
        <v>227</v>
      </c>
      <c r="B198" s="124">
        <v>1145</v>
      </c>
      <c r="C198" s="124" t="s">
        <v>866</v>
      </c>
      <c r="D198" s="124"/>
      <c r="E198" s="124">
        <v>1980</v>
      </c>
      <c r="F198" s="124" t="str">
        <f>IF(ISERROR(VLOOKUP(C198,#REF!,1,)),"", "x")</f>
        <v/>
      </c>
      <c r="G198" s="127">
        <v>4.4502314814814814E-2</v>
      </c>
      <c r="H198" s="127">
        <v>4.4502314814814814E-2</v>
      </c>
      <c r="I198" s="126"/>
    </row>
    <row r="199" spans="1:9" ht="15.75" thickBot="1">
      <c r="A199" s="124">
        <v>420</v>
      </c>
      <c r="B199" s="124">
        <v>83</v>
      </c>
      <c r="C199" s="124" t="s">
        <v>1788</v>
      </c>
      <c r="D199" s="124"/>
      <c r="E199" s="124">
        <v>1969</v>
      </c>
      <c r="F199" s="124" t="str">
        <f>IF(ISERROR(VLOOKUP(C199,#REF!,1,)),"", "x")</f>
        <v/>
      </c>
      <c r="G199" s="127">
        <v>4.4502314814814814E-2</v>
      </c>
      <c r="H199" s="127">
        <v>4.4502314814814814E-2</v>
      </c>
      <c r="I199" s="126"/>
    </row>
    <row r="200" spans="1:9" ht="15.75" thickBot="1">
      <c r="A200" s="124">
        <v>228</v>
      </c>
      <c r="B200" s="124">
        <v>948</v>
      </c>
      <c r="C200" s="124" t="s">
        <v>867</v>
      </c>
      <c r="D200" s="124"/>
      <c r="E200" s="124">
        <v>1984</v>
      </c>
      <c r="F200" s="124" t="str">
        <f>IF(ISERROR(VLOOKUP(C200,#REF!,1,)),"", "x")</f>
        <v/>
      </c>
      <c r="G200" s="127">
        <v>4.4525462962962968E-2</v>
      </c>
      <c r="H200" s="127">
        <v>4.4525462962962968E-2</v>
      </c>
      <c r="I200" s="126"/>
    </row>
    <row r="201" spans="1:9" ht="15.75" thickBot="1">
      <c r="A201" s="124">
        <v>229</v>
      </c>
      <c r="B201" s="124">
        <v>334</v>
      </c>
      <c r="C201" s="124" t="s">
        <v>868</v>
      </c>
      <c r="D201" s="124"/>
      <c r="E201" s="124">
        <v>1968</v>
      </c>
      <c r="F201" s="124" t="str">
        <f>IF(ISERROR(VLOOKUP(C201,#REF!,1,)),"", "x")</f>
        <v/>
      </c>
      <c r="G201" s="127">
        <v>4.4525462962962968E-2</v>
      </c>
      <c r="H201" s="127">
        <v>4.4525462962962968E-2</v>
      </c>
      <c r="I201" s="126"/>
    </row>
    <row r="202" spans="1:9" ht="15.75" thickBot="1">
      <c r="A202" s="124">
        <v>230</v>
      </c>
      <c r="B202" s="124">
        <v>518</v>
      </c>
      <c r="C202" s="124" t="s">
        <v>869</v>
      </c>
      <c r="D202" s="124"/>
      <c r="E202" s="124">
        <v>1972</v>
      </c>
      <c r="F202" s="124" t="str">
        <f>IF(ISERROR(VLOOKUP(C202,#REF!,1,)),"", "x")</f>
        <v/>
      </c>
      <c r="G202" s="127">
        <v>4.4537037037037042E-2</v>
      </c>
      <c r="H202" s="127">
        <v>4.4537037037037042E-2</v>
      </c>
      <c r="I202" s="126"/>
    </row>
    <row r="203" spans="1:9" ht="15.75" thickBot="1">
      <c r="A203" s="124">
        <v>421</v>
      </c>
      <c r="B203" s="124">
        <v>517</v>
      </c>
      <c r="C203" s="124" t="s">
        <v>1789</v>
      </c>
      <c r="D203" s="124"/>
      <c r="E203" s="124">
        <v>1967</v>
      </c>
      <c r="F203" s="124" t="str">
        <f>IF(ISERROR(VLOOKUP(C203,#REF!,1,)),"", "x")</f>
        <v/>
      </c>
      <c r="G203" s="127">
        <v>4.4537037037037042E-2</v>
      </c>
      <c r="H203" s="127">
        <v>4.4537037037037042E-2</v>
      </c>
      <c r="I203" s="126"/>
    </row>
    <row r="204" spans="1:9" ht="15.75" thickBot="1">
      <c r="A204" s="124">
        <v>231</v>
      </c>
      <c r="B204" s="124">
        <v>1248</v>
      </c>
      <c r="C204" s="124" t="s">
        <v>870</v>
      </c>
      <c r="D204" s="124"/>
      <c r="E204" s="124">
        <v>1979</v>
      </c>
      <c r="F204" s="124" t="str">
        <f>IF(ISERROR(VLOOKUP(C204,#REF!,1,)),"", "x")</f>
        <v/>
      </c>
      <c r="G204" s="127">
        <v>4.4548611111111108E-2</v>
      </c>
      <c r="H204" s="127">
        <v>4.4548611111111108E-2</v>
      </c>
      <c r="I204" s="126"/>
    </row>
    <row r="205" spans="1:9" ht="15.75" thickBot="1">
      <c r="A205" s="124">
        <v>232</v>
      </c>
      <c r="B205" s="124">
        <v>192</v>
      </c>
      <c r="C205" s="124" t="s">
        <v>871</v>
      </c>
      <c r="D205" s="124"/>
      <c r="E205" s="124">
        <v>1988</v>
      </c>
      <c r="F205" s="124" t="str">
        <f>IF(ISERROR(VLOOKUP(C205,#REF!,1,)),"", "x")</f>
        <v/>
      </c>
      <c r="G205" s="127">
        <v>4.4571759259259262E-2</v>
      </c>
      <c r="H205" s="127">
        <v>4.4571759259259262E-2</v>
      </c>
      <c r="I205" s="126"/>
    </row>
    <row r="206" spans="1:9" ht="15.75" thickBot="1">
      <c r="A206" s="124">
        <v>422</v>
      </c>
      <c r="B206" s="124">
        <v>453</v>
      </c>
      <c r="C206" s="124" t="s">
        <v>1790</v>
      </c>
      <c r="D206" s="124"/>
      <c r="E206" s="124">
        <v>1965</v>
      </c>
      <c r="F206" s="124" t="str">
        <f>IF(ISERROR(VLOOKUP(C206,#REF!,1,)),"", "x")</f>
        <v/>
      </c>
      <c r="G206" s="127">
        <v>4.4571759259259262E-2</v>
      </c>
      <c r="H206" s="127">
        <v>4.4571759259259262E-2</v>
      </c>
      <c r="I206" s="126"/>
    </row>
    <row r="207" spans="1:9" ht="15.75" thickBot="1">
      <c r="A207" s="124">
        <v>233</v>
      </c>
      <c r="B207" s="124">
        <v>468</v>
      </c>
      <c r="C207" s="124" t="s">
        <v>872</v>
      </c>
      <c r="D207" s="124"/>
      <c r="E207" s="124">
        <v>1979</v>
      </c>
      <c r="F207" s="124" t="str">
        <f>IF(ISERROR(VLOOKUP(C207,#REF!,1,)),"", "x")</f>
        <v/>
      </c>
      <c r="G207" s="127">
        <v>4.4583333333333336E-2</v>
      </c>
      <c r="H207" s="127">
        <v>4.4583333333333336E-2</v>
      </c>
      <c r="I207" s="126"/>
    </row>
    <row r="208" spans="1:9" ht="15.75" thickBot="1">
      <c r="A208" s="124">
        <v>423</v>
      </c>
      <c r="B208" s="124">
        <v>814</v>
      </c>
      <c r="C208" s="124" t="s">
        <v>1791</v>
      </c>
      <c r="D208" s="124"/>
      <c r="E208" s="124">
        <v>1990</v>
      </c>
      <c r="F208" s="124" t="str">
        <f>IF(ISERROR(VLOOKUP(C208,#REF!,1,)),"", "x")</f>
        <v/>
      </c>
      <c r="G208" s="127">
        <v>4.4583333333333336E-2</v>
      </c>
      <c r="H208" s="127">
        <v>4.4583333333333336E-2</v>
      </c>
      <c r="I208" s="126"/>
    </row>
    <row r="209" spans="1:9" ht="15.75" thickBot="1">
      <c r="A209" s="124">
        <v>424</v>
      </c>
      <c r="B209" s="124">
        <v>485</v>
      </c>
      <c r="C209" s="124" t="s">
        <v>1792</v>
      </c>
      <c r="D209" s="124"/>
      <c r="E209" s="124">
        <v>1968</v>
      </c>
      <c r="F209" s="124" t="str">
        <f>IF(ISERROR(VLOOKUP(C209,#REF!,1,)),"", "x")</f>
        <v/>
      </c>
      <c r="G209" s="127">
        <v>4.4594907407407409E-2</v>
      </c>
      <c r="H209" s="127">
        <v>4.4594907407407409E-2</v>
      </c>
      <c r="I209" s="126"/>
    </row>
    <row r="210" spans="1:9" ht="15.75" thickBot="1">
      <c r="A210" s="124">
        <v>234</v>
      </c>
      <c r="B210" s="124">
        <v>906</v>
      </c>
      <c r="C210" s="124" t="s">
        <v>873</v>
      </c>
      <c r="D210" s="124"/>
      <c r="E210" s="124">
        <v>1995</v>
      </c>
      <c r="F210" s="124" t="str">
        <f>IF(ISERROR(VLOOKUP(C210,#REF!,1,)),"", "x")</f>
        <v/>
      </c>
      <c r="G210" s="127">
        <v>4.4606481481481476E-2</v>
      </c>
      <c r="H210" s="127">
        <v>4.4606481481481476E-2</v>
      </c>
      <c r="I210" s="126"/>
    </row>
    <row r="211" spans="1:9" ht="15.75" thickBot="1">
      <c r="A211" s="124">
        <v>235</v>
      </c>
      <c r="B211" s="124">
        <v>426</v>
      </c>
      <c r="C211" s="124" t="s">
        <v>874</v>
      </c>
      <c r="D211" s="124"/>
      <c r="E211" s="124">
        <v>1980</v>
      </c>
      <c r="F211" s="124" t="str">
        <f>IF(ISERROR(VLOOKUP(C211,#REF!,1,)),"", "x")</f>
        <v/>
      </c>
      <c r="G211" s="127">
        <v>4.462962962962963E-2</v>
      </c>
      <c r="H211" s="127">
        <v>4.462962962962963E-2</v>
      </c>
      <c r="I211" s="126"/>
    </row>
    <row r="212" spans="1:9" ht="15.75" thickBot="1">
      <c r="A212" s="124">
        <v>236</v>
      </c>
      <c r="B212" s="124">
        <v>1262</v>
      </c>
      <c r="C212" s="124" t="s">
        <v>875</v>
      </c>
      <c r="D212" s="124"/>
      <c r="E212" s="124">
        <v>1974</v>
      </c>
      <c r="F212" s="124" t="str">
        <f>IF(ISERROR(VLOOKUP(C212,#REF!,1,)),"", "x")</f>
        <v/>
      </c>
      <c r="G212" s="127">
        <v>4.4641203703703704E-2</v>
      </c>
      <c r="H212" s="127">
        <v>4.4641203703703704E-2</v>
      </c>
      <c r="I212" s="126"/>
    </row>
    <row r="213" spans="1:9" ht="15.75" thickBot="1">
      <c r="A213" s="124">
        <v>237</v>
      </c>
      <c r="B213" s="124">
        <v>32</v>
      </c>
      <c r="C213" s="124" t="s">
        <v>876</v>
      </c>
      <c r="D213" s="124"/>
      <c r="E213" s="124">
        <v>1972</v>
      </c>
      <c r="F213" s="124" t="str">
        <f>IF(ISERROR(VLOOKUP(C213,#REF!,1,)),"", "x")</f>
        <v/>
      </c>
      <c r="G213" s="127">
        <v>4.4652777777777784E-2</v>
      </c>
      <c r="H213" s="127">
        <v>4.4652777777777784E-2</v>
      </c>
      <c r="I213" s="126"/>
    </row>
    <row r="214" spans="1:9" ht="15.75" thickBot="1">
      <c r="A214" s="124">
        <v>425</v>
      </c>
      <c r="B214" s="124">
        <v>136</v>
      </c>
      <c r="C214" s="124" t="s">
        <v>1793</v>
      </c>
      <c r="D214" s="124"/>
      <c r="E214" s="124">
        <v>1972</v>
      </c>
      <c r="F214" s="124" t="str">
        <f>IF(ISERROR(VLOOKUP(C214,#REF!,1,)),"", "x")</f>
        <v/>
      </c>
      <c r="G214" s="127">
        <v>4.4652777777777784E-2</v>
      </c>
      <c r="H214" s="127">
        <v>4.4652777777777784E-2</v>
      </c>
      <c r="I214" s="126"/>
    </row>
    <row r="215" spans="1:9" ht="15.75" thickBot="1">
      <c r="A215" s="124">
        <v>426</v>
      </c>
      <c r="B215" s="124">
        <v>52</v>
      </c>
      <c r="C215" s="124" t="s">
        <v>1794</v>
      </c>
      <c r="D215" s="124"/>
      <c r="E215" s="124">
        <v>1968</v>
      </c>
      <c r="F215" s="124" t="str">
        <f>IF(ISERROR(VLOOKUP(C215,#REF!,1,)),"", "x")</f>
        <v/>
      </c>
      <c r="G215" s="127">
        <v>4.4664351851851851E-2</v>
      </c>
      <c r="H215" s="127">
        <v>4.4664351851851851E-2</v>
      </c>
      <c r="I215" s="126"/>
    </row>
    <row r="216" spans="1:9" ht="15.75" thickBot="1">
      <c r="A216" s="124">
        <v>238</v>
      </c>
      <c r="B216" s="124">
        <v>601</v>
      </c>
      <c r="C216" s="124" t="s">
        <v>877</v>
      </c>
      <c r="D216" s="124"/>
      <c r="E216" s="124">
        <v>1976</v>
      </c>
      <c r="F216" s="124" t="str">
        <f>IF(ISERROR(VLOOKUP(C216,#REF!,1,)),"", "x")</f>
        <v/>
      </c>
      <c r="G216" s="127">
        <v>4.4687499999999998E-2</v>
      </c>
      <c r="H216" s="127">
        <v>4.4687499999999998E-2</v>
      </c>
      <c r="I216" s="126"/>
    </row>
    <row r="217" spans="1:9" ht="15.75" thickBot="1">
      <c r="A217" s="124">
        <v>427</v>
      </c>
      <c r="B217" s="124">
        <v>654</v>
      </c>
      <c r="C217" s="124" t="s">
        <v>1795</v>
      </c>
      <c r="D217" s="124"/>
      <c r="E217" s="124">
        <v>1969</v>
      </c>
      <c r="F217" s="124" t="str">
        <f>IF(ISERROR(VLOOKUP(C217,#REF!,1,)),"", "x")</f>
        <v/>
      </c>
      <c r="G217" s="127">
        <v>4.4687499999999998E-2</v>
      </c>
      <c r="H217" s="127">
        <v>4.4687499999999998E-2</v>
      </c>
      <c r="I217" s="126"/>
    </row>
    <row r="218" spans="1:9" ht="15.75" thickBot="1">
      <c r="A218" s="124">
        <v>428</v>
      </c>
      <c r="B218" s="124">
        <v>544</v>
      </c>
      <c r="C218" s="124" t="s">
        <v>1796</v>
      </c>
      <c r="D218" s="124"/>
      <c r="E218" s="124">
        <v>1984</v>
      </c>
      <c r="F218" s="124" t="str">
        <f>IF(ISERROR(VLOOKUP(C218,#REF!,1,)),"", "x")</f>
        <v/>
      </c>
      <c r="G218" s="127">
        <v>4.4687499999999998E-2</v>
      </c>
      <c r="H218" s="127">
        <v>4.4687499999999998E-2</v>
      </c>
      <c r="I218" s="126"/>
    </row>
    <row r="219" spans="1:9" ht="15.75" thickBot="1">
      <c r="A219" s="124">
        <v>239</v>
      </c>
      <c r="B219" s="124">
        <v>372</v>
      </c>
      <c r="C219" s="124" t="s">
        <v>878</v>
      </c>
      <c r="D219" s="124"/>
      <c r="E219" s="124">
        <v>1993</v>
      </c>
      <c r="F219" s="124" t="str">
        <f>IF(ISERROR(VLOOKUP(C219,#REF!,1,)),"", "x")</f>
        <v/>
      </c>
      <c r="G219" s="127">
        <v>4.4699074074074079E-2</v>
      </c>
      <c r="H219" s="127">
        <v>4.4699074074074079E-2</v>
      </c>
      <c r="I219" s="126"/>
    </row>
    <row r="220" spans="1:9" ht="15.75" thickBot="1">
      <c r="A220" s="124">
        <v>240</v>
      </c>
      <c r="B220" s="124">
        <v>1257</v>
      </c>
      <c r="C220" s="124" t="s">
        <v>879</v>
      </c>
      <c r="D220" s="124"/>
      <c r="E220" s="124">
        <v>1991</v>
      </c>
      <c r="F220" s="124" t="str">
        <f>IF(ISERROR(VLOOKUP(C220,#REF!,1,)),"", "x")</f>
        <v/>
      </c>
      <c r="G220" s="127">
        <v>4.4710648148148152E-2</v>
      </c>
      <c r="H220" s="127">
        <v>4.4710648148148152E-2</v>
      </c>
      <c r="I220" s="126"/>
    </row>
    <row r="221" spans="1:9" ht="15.75" thickBot="1">
      <c r="A221" s="124">
        <v>241</v>
      </c>
      <c r="B221" s="124">
        <v>1252</v>
      </c>
      <c r="C221" s="124" t="s">
        <v>880</v>
      </c>
      <c r="D221" s="124"/>
      <c r="E221" s="124">
        <v>1978</v>
      </c>
      <c r="F221" s="124" t="str">
        <f>IF(ISERROR(VLOOKUP(C221,#REF!,1,)),"", "x")</f>
        <v/>
      </c>
      <c r="G221" s="127">
        <v>4.4722222222222219E-2</v>
      </c>
      <c r="H221" s="127">
        <v>4.4722222222222219E-2</v>
      </c>
      <c r="I221" s="126"/>
    </row>
    <row r="222" spans="1:9" ht="15.75" thickBot="1">
      <c r="A222" s="124">
        <v>242</v>
      </c>
      <c r="B222" s="124">
        <v>1284</v>
      </c>
      <c r="C222" s="124" t="s">
        <v>881</v>
      </c>
      <c r="D222" s="124"/>
      <c r="E222" s="124">
        <v>1972</v>
      </c>
      <c r="F222" s="124" t="str">
        <f>IF(ISERROR(VLOOKUP(C222,#REF!,1,)),"", "x")</f>
        <v/>
      </c>
      <c r="G222" s="127">
        <v>4.4733796296296292E-2</v>
      </c>
      <c r="H222" s="127">
        <v>4.4733796296296292E-2</v>
      </c>
      <c r="I222" s="126"/>
    </row>
    <row r="223" spans="1:9" ht="15.75" thickBot="1">
      <c r="A223" s="124">
        <v>243</v>
      </c>
      <c r="B223" s="124">
        <v>383</v>
      </c>
      <c r="C223" s="124" t="s">
        <v>882</v>
      </c>
      <c r="D223" s="124"/>
      <c r="E223" s="124">
        <v>1967</v>
      </c>
      <c r="F223" s="124" t="str">
        <f>IF(ISERROR(VLOOKUP(C223,#REF!,1,)),"", "x")</f>
        <v/>
      </c>
      <c r="G223" s="127">
        <v>4.4745370370370373E-2</v>
      </c>
      <c r="H223" s="127">
        <v>4.4745370370370373E-2</v>
      </c>
      <c r="I223" s="126"/>
    </row>
    <row r="224" spans="1:9" ht="15.75" thickBot="1">
      <c r="A224" s="124">
        <v>429</v>
      </c>
      <c r="B224" s="124">
        <v>186</v>
      </c>
      <c r="C224" s="124" t="s">
        <v>1797</v>
      </c>
      <c r="D224" s="124"/>
      <c r="E224" s="124">
        <v>1988</v>
      </c>
      <c r="F224" s="124" t="str">
        <f>IF(ISERROR(VLOOKUP(C224,#REF!,1,)),"", "x")</f>
        <v/>
      </c>
      <c r="G224" s="127">
        <v>4.476851851851852E-2</v>
      </c>
      <c r="H224" s="127">
        <v>4.476851851851852E-2</v>
      </c>
      <c r="I224" s="126"/>
    </row>
    <row r="225" spans="1:9" ht="15.75" thickBot="1">
      <c r="A225" s="124">
        <v>244</v>
      </c>
      <c r="B225" s="124">
        <v>1403</v>
      </c>
      <c r="C225" s="124" t="s">
        <v>883</v>
      </c>
      <c r="D225" s="124"/>
      <c r="E225" s="124">
        <v>1984</v>
      </c>
      <c r="F225" s="124" t="str">
        <f>IF(ISERROR(VLOOKUP(C225,#REF!,1,)),"", "x")</f>
        <v/>
      </c>
      <c r="G225" s="127">
        <v>4.4803240740740741E-2</v>
      </c>
      <c r="H225" s="127">
        <v>4.4803240740740741E-2</v>
      </c>
      <c r="I225" s="126"/>
    </row>
    <row r="226" spans="1:9" ht="15.75" thickBot="1">
      <c r="A226" s="124">
        <v>430</v>
      </c>
      <c r="B226" s="124">
        <v>614</v>
      </c>
      <c r="C226" s="124" t="s">
        <v>1798</v>
      </c>
      <c r="D226" s="124"/>
      <c r="E226" s="124">
        <v>1955</v>
      </c>
      <c r="F226" s="124" t="str">
        <f>IF(ISERROR(VLOOKUP(C226,#REF!,1,)),"", "x")</f>
        <v/>
      </c>
      <c r="G226" s="127">
        <v>4.4803240740740741E-2</v>
      </c>
      <c r="H226" s="127">
        <v>4.4803240740740741E-2</v>
      </c>
      <c r="I226" s="126"/>
    </row>
    <row r="227" spans="1:9" ht="15.75" thickBot="1">
      <c r="A227" s="124">
        <v>245</v>
      </c>
      <c r="B227" s="124">
        <v>564</v>
      </c>
      <c r="C227" s="124" t="s">
        <v>884</v>
      </c>
      <c r="D227" s="124"/>
      <c r="E227" s="124">
        <v>1985</v>
      </c>
      <c r="F227" s="124" t="str">
        <f>IF(ISERROR(VLOOKUP(C227,#REF!,1,)),"", "x")</f>
        <v/>
      </c>
      <c r="G227" s="127">
        <v>4.4814814814814814E-2</v>
      </c>
      <c r="H227" s="127">
        <v>4.4814814814814814E-2</v>
      </c>
      <c r="I227" s="126"/>
    </row>
    <row r="228" spans="1:9" ht="15.75" thickBot="1">
      <c r="A228" s="124">
        <v>431</v>
      </c>
      <c r="B228" s="124">
        <v>675</v>
      </c>
      <c r="C228" s="124" t="s">
        <v>1799</v>
      </c>
      <c r="D228" s="124"/>
      <c r="E228" s="124">
        <v>1969</v>
      </c>
      <c r="F228" s="124" t="str">
        <f>IF(ISERROR(VLOOKUP(C228,#REF!,1,)),"", "x")</f>
        <v/>
      </c>
      <c r="G228" s="127">
        <v>4.4826388888888895E-2</v>
      </c>
      <c r="H228" s="127">
        <v>4.4826388888888895E-2</v>
      </c>
      <c r="I228" s="126"/>
    </row>
    <row r="229" spans="1:9" ht="15.75" thickBot="1">
      <c r="A229" s="124">
        <v>432</v>
      </c>
      <c r="B229" s="124">
        <v>469</v>
      </c>
      <c r="C229" s="124" t="s">
        <v>1800</v>
      </c>
      <c r="D229" s="124"/>
      <c r="E229" s="124">
        <v>1978</v>
      </c>
      <c r="F229" s="124" t="str">
        <f>IF(ISERROR(VLOOKUP(C229,#REF!,1,)),"", "x")</f>
        <v/>
      </c>
      <c r="G229" s="127">
        <v>4.4837962962962961E-2</v>
      </c>
      <c r="H229" s="127">
        <v>4.4837962962962961E-2</v>
      </c>
      <c r="I229" s="126"/>
    </row>
    <row r="230" spans="1:9" ht="15.75" thickBot="1">
      <c r="A230" s="124">
        <v>433</v>
      </c>
      <c r="B230" s="124">
        <v>174</v>
      </c>
      <c r="C230" s="124" t="s">
        <v>1801</v>
      </c>
      <c r="D230" s="124"/>
      <c r="E230" s="124">
        <v>1959</v>
      </c>
      <c r="F230" s="124" t="str">
        <f>IF(ISERROR(VLOOKUP(C230,#REF!,1,)),"", "x")</f>
        <v/>
      </c>
      <c r="G230" s="127">
        <v>4.4837962962962961E-2</v>
      </c>
      <c r="H230" s="127">
        <v>4.4837962962962961E-2</v>
      </c>
      <c r="I230" s="126"/>
    </row>
    <row r="231" spans="1:9" ht="15.75" thickBot="1">
      <c r="A231" s="124">
        <v>434</v>
      </c>
      <c r="B231" s="124">
        <v>1080</v>
      </c>
      <c r="C231" s="124" t="s">
        <v>1802</v>
      </c>
      <c r="D231" s="124"/>
      <c r="E231" s="124">
        <v>1968</v>
      </c>
      <c r="F231" s="124" t="str">
        <f>IF(ISERROR(VLOOKUP(C231,#REF!,1,)),"", "x")</f>
        <v/>
      </c>
      <c r="G231" s="127">
        <v>4.4872685185185189E-2</v>
      </c>
      <c r="H231" s="127">
        <v>4.4872685185185189E-2</v>
      </c>
      <c r="I231" s="126"/>
    </row>
    <row r="232" spans="1:9" ht="15.75" thickBot="1">
      <c r="A232" s="124">
        <v>246</v>
      </c>
      <c r="B232" s="124">
        <v>1422</v>
      </c>
      <c r="C232" s="124" t="s">
        <v>885</v>
      </c>
      <c r="D232" s="124"/>
      <c r="E232" s="124">
        <v>1984</v>
      </c>
      <c r="F232" s="124" t="str">
        <f>IF(ISERROR(VLOOKUP(C232,#REF!,1,)),"", "x")</f>
        <v/>
      </c>
      <c r="G232" s="127">
        <v>4.4918981481481483E-2</v>
      </c>
      <c r="H232" s="127">
        <v>4.4918981481481483E-2</v>
      </c>
      <c r="I232" s="126"/>
    </row>
    <row r="233" spans="1:9" ht="15.75" thickBot="1">
      <c r="A233" s="124">
        <v>435</v>
      </c>
      <c r="B233" s="124">
        <v>740</v>
      </c>
      <c r="C233" s="124" t="s">
        <v>1803</v>
      </c>
      <c r="D233" s="124"/>
      <c r="E233" s="124">
        <v>1972</v>
      </c>
      <c r="F233" s="124" t="str">
        <f>IF(ISERROR(VLOOKUP(C233,#REF!,1,)),"", "x")</f>
        <v/>
      </c>
      <c r="G233" s="127">
        <v>4.4930555555555557E-2</v>
      </c>
      <c r="H233" s="127">
        <v>4.4930555555555557E-2</v>
      </c>
      <c r="I233" s="126"/>
    </row>
    <row r="234" spans="1:9" ht="15.75" thickBot="1">
      <c r="A234" s="124">
        <v>436</v>
      </c>
      <c r="B234" s="124">
        <v>1299</v>
      </c>
      <c r="C234" s="124" t="s">
        <v>1803</v>
      </c>
      <c r="D234" s="124"/>
      <c r="E234" s="124">
        <v>1973</v>
      </c>
      <c r="F234" s="124" t="str">
        <f>IF(ISERROR(VLOOKUP(C234,#REF!,1,)),"", "x")</f>
        <v/>
      </c>
      <c r="G234" s="127">
        <v>4.4976851851851851E-2</v>
      </c>
      <c r="H234" s="127">
        <v>4.4976851851851851E-2</v>
      </c>
      <c r="I234" s="126"/>
    </row>
    <row r="235" spans="1:9" ht="15.75" thickBot="1">
      <c r="A235" s="124">
        <v>437</v>
      </c>
      <c r="B235" s="124">
        <v>858</v>
      </c>
      <c r="C235" s="124" t="s">
        <v>1804</v>
      </c>
      <c r="D235" s="124"/>
      <c r="E235" s="124">
        <v>1999</v>
      </c>
      <c r="F235" s="124" t="str">
        <f>IF(ISERROR(VLOOKUP(C235,#REF!,1,)),"", "x")</f>
        <v/>
      </c>
      <c r="G235" s="127">
        <v>4.5011574074074072E-2</v>
      </c>
      <c r="H235" s="127">
        <v>4.5011574074074072E-2</v>
      </c>
      <c r="I235" s="126"/>
    </row>
    <row r="236" spans="1:9" ht="15.75" thickBot="1">
      <c r="A236" s="124">
        <v>438</v>
      </c>
      <c r="B236" s="124">
        <v>926</v>
      </c>
      <c r="C236" s="124" t="s">
        <v>1805</v>
      </c>
      <c r="D236" s="124"/>
      <c r="E236" s="124">
        <v>1998</v>
      </c>
      <c r="F236" s="124" t="str">
        <f>IF(ISERROR(VLOOKUP(C236,#REF!,1,)),"", "x")</f>
        <v/>
      </c>
      <c r="G236" s="127">
        <v>4.5011574074074072E-2</v>
      </c>
      <c r="H236" s="127">
        <v>4.5011574074074072E-2</v>
      </c>
      <c r="I236" s="126"/>
    </row>
    <row r="237" spans="1:9" ht="15.75" thickBot="1">
      <c r="A237" s="124">
        <v>439</v>
      </c>
      <c r="B237" s="124">
        <v>910</v>
      </c>
      <c r="C237" s="124" t="s">
        <v>1806</v>
      </c>
      <c r="D237" s="124"/>
      <c r="E237" s="124">
        <v>1965</v>
      </c>
      <c r="F237" s="124" t="str">
        <f>IF(ISERROR(VLOOKUP(C237,#REF!,1,)),"", "x")</f>
        <v/>
      </c>
      <c r="G237" s="127">
        <v>4.5023148148148145E-2</v>
      </c>
      <c r="H237" s="127">
        <v>4.5023148148148145E-2</v>
      </c>
      <c r="I237" s="126"/>
    </row>
    <row r="238" spans="1:9" ht="15.75" thickBot="1">
      <c r="A238" s="124">
        <v>247</v>
      </c>
      <c r="B238" s="124">
        <v>996</v>
      </c>
      <c r="C238" s="124" t="s">
        <v>886</v>
      </c>
      <c r="D238" s="124"/>
      <c r="E238" s="124">
        <v>1982</v>
      </c>
      <c r="F238" s="124" t="str">
        <f>IF(ISERROR(VLOOKUP(C238,#REF!,1,)),"", "x")</f>
        <v/>
      </c>
      <c r="G238" s="127">
        <v>4.5069444444444447E-2</v>
      </c>
      <c r="H238" s="127">
        <v>4.5069444444444447E-2</v>
      </c>
      <c r="I238" s="126"/>
    </row>
    <row r="239" spans="1:9" ht="15.75" thickBot="1">
      <c r="A239" s="124">
        <v>248</v>
      </c>
      <c r="B239" s="124">
        <v>315</v>
      </c>
      <c r="C239" s="124" t="s">
        <v>887</v>
      </c>
      <c r="D239" s="124"/>
      <c r="E239" s="124">
        <v>1979</v>
      </c>
      <c r="F239" s="124" t="str">
        <f>IF(ISERROR(VLOOKUP(C239,#REF!,1,)),"", "x")</f>
        <v/>
      </c>
      <c r="G239" s="127">
        <v>4.5104166666666667E-2</v>
      </c>
      <c r="H239" s="127">
        <v>4.5104166666666667E-2</v>
      </c>
      <c r="I239" s="126"/>
    </row>
    <row r="240" spans="1:9" ht="15.75" thickBot="1">
      <c r="A240" s="124">
        <v>249</v>
      </c>
      <c r="B240" s="124">
        <v>1318</v>
      </c>
      <c r="C240" s="124" t="s">
        <v>888</v>
      </c>
      <c r="D240" s="124"/>
      <c r="E240" s="124">
        <v>1995</v>
      </c>
      <c r="F240" s="124" t="str">
        <f>IF(ISERROR(VLOOKUP(C240,#REF!,1,)),"", "x")</f>
        <v/>
      </c>
      <c r="G240" s="127">
        <v>4.5104166666666667E-2</v>
      </c>
      <c r="H240" s="127">
        <v>4.5104166666666667E-2</v>
      </c>
      <c r="I240" s="126"/>
    </row>
    <row r="241" spans="1:9" ht="15.75" thickBot="1">
      <c r="A241" s="124">
        <v>440</v>
      </c>
      <c r="B241" s="124">
        <v>1319</v>
      </c>
      <c r="C241" s="124" t="s">
        <v>1807</v>
      </c>
      <c r="D241" s="124"/>
      <c r="E241" s="124">
        <v>1968</v>
      </c>
      <c r="F241" s="124" t="str">
        <f>IF(ISERROR(VLOOKUP(C241,#REF!,1,)),"", "x")</f>
        <v/>
      </c>
      <c r="G241" s="127">
        <v>4.5104166666666667E-2</v>
      </c>
      <c r="H241" s="127">
        <v>4.5104166666666667E-2</v>
      </c>
      <c r="I241" s="126"/>
    </row>
    <row r="242" spans="1:9" ht="15.75" thickBot="1">
      <c r="A242" s="124">
        <v>250</v>
      </c>
      <c r="B242" s="124">
        <v>715</v>
      </c>
      <c r="C242" s="124" t="s">
        <v>889</v>
      </c>
      <c r="D242" s="124"/>
      <c r="E242" s="124">
        <v>1972</v>
      </c>
      <c r="F242" s="124" t="str">
        <f>IF(ISERROR(VLOOKUP(C242,#REF!,1,)),"", "x")</f>
        <v/>
      </c>
      <c r="G242" s="127">
        <v>4.5162037037037035E-2</v>
      </c>
      <c r="H242" s="127">
        <v>4.5162037037037035E-2</v>
      </c>
      <c r="I242" s="126"/>
    </row>
    <row r="243" spans="1:9" ht="15.75" thickBot="1">
      <c r="A243" s="124">
        <v>251</v>
      </c>
      <c r="B243" s="124">
        <v>293</v>
      </c>
      <c r="C243" s="124" t="s">
        <v>890</v>
      </c>
      <c r="D243" s="124"/>
      <c r="E243" s="124">
        <v>1981</v>
      </c>
      <c r="F243" s="124" t="str">
        <f>IF(ISERROR(VLOOKUP(C243,#REF!,1,)),"", "x")</f>
        <v/>
      </c>
      <c r="G243" s="127">
        <v>4.5173611111111116E-2</v>
      </c>
      <c r="H243" s="127">
        <v>4.5173611111111116E-2</v>
      </c>
      <c r="I243" s="126"/>
    </row>
    <row r="244" spans="1:9" ht="15.75" thickBot="1">
      <c r="A244" s="124">
        <v>252</v>
      </c>
      <c r="B244" s="124">
        <v>452</v>
      </c>
      <c r="C244" s="124" t="s">
        <v>891</v>
      </c>
      <c r="D244" s="124"/>
      <c r="E244" s="124">
        <v>1968</v>
      </c>
      <c r="F244" s="124" t="str">
        <f>IF(ISERROR(VLOOKUP(C244,#REF!,1,)),"", "x")</f>
        <v/>
      </c>
      <c r="G244" s="127">
        <v>4.5185185185185189E-2</v>
      </c>
      <c r="H244" s="127">
        <v>4.5185185185185189E-2</v>
      </c>
      <c r="I244" s="126"/>
    </row>
    <row r="245" spans="1:9" ht="15.75" thickBot="1">
      <c r="A245" s="124">
        <v>441</v>
      </c>
      <c r="B245" s="124">
        <v>1395</v>
      </c>
      <c r="C245" s="124" t="s">
        <v>1808</v>
      </c>
      <c r="D245" s="124"/>
      <c r="E245" s="124">
        <v>1974</v>
      </c>
      <c r="F245" s="124" t="str">
        <f>IF(ISERROR(VLOOKUP(C245,#REF!,1,)),"", "x")</f>
        <v/>
      </c>
      <c r="G245" s="127">
        <v>4.5185185185185189E-2</v>
      </c>
      <c r="H245" s="127">
        <v>4.5185185185185189E-2</v>
      </c>
      <c r="I245" s="126"/>
    </row>
    <row r="246" spans="1:9" ht="15.75" thickBot="1">
      <c r="A246" s="124">
        <v>254</v>
      </c>
      <c r="B246" s="124">
        <v>206</v>
      </c>
      <c r="C246" s="124" t="s">
        <v>892</v>
      </c>
      <c r="D246" s="124"/>
      <c r="E246" s="124">
        <v>1967</v>
      </c>
      <c r="F246" s="124" t="str">
        <f>IF(ISERROR(VLOOKUP(C246,#REF!,1,)),"", "x")</f>
        <v/>
      </c>
      <c r="G246" s="127">
        <v>4.5231481481481484E-2</v>
      </c>
      <c r="H246" s="127">
        <v>4.5231481481481484E-2</v>
      </c>
      <c r="I246" s="126"/>
    </row>
    <row r="247" spans="1:9" ht="15.75" thickBot="1">
      <c r="A247" s="124">
        <v>255</v>
      </c>
      <c r="B247" s="124">
        <v>421</v>
      </c>
      <c r="C247" s="124" t="s">
        <v>893</v>
      </c>
      <c r="D247" s="124"/>
      <c r="E247" s="124">
        <v>1973</v>
      </c>
      <c r="F247" s="124" t="str">
        <f>IF(ISERROR(VLOOKUP(C247,#REF!,1,)),"", "x")</f>
        <v/>
      </c>
      <c r="G247" s="127">
        <v>4.5254629629629624E-2</v>
      </c>
      <c r="H247" s="127">
        <v>4.5254629629629624E-2</v>
      </c>
      <c r="I247" s="126"/>
    </row>
    <row r="248" spans="1:9" ht="15.75" thickBot="1">
      <c r="A248" s="124">
        <v>256</v>
      </c>
      <c r="B248" s="124">
        <v>1139</v>
      </c>
      <c r="C248" s="124" t="s">
        <v>894</v>
      </c>
      <c r="D248" s="124"/>
      <c r="E248" s="124">
        <v>1996</v>
      </c>
      <c r="F248" s="124" t="str">
        <f>IF(ISERROR(VLOOKUP(C248,#REF!,1,)),"", "x")</f>
        <v/>
      </c>
      <c r="G248" s="127">
        <v>4.5266203703703704E-2</v>
      </c>
      <c r="H248" s="127">
        <v>4.5266203703703704E-2</v>
      </c>
      <c r="I248" s="126"/>
    </row>
    <row r="249" spans="1:9" ht="15.75" thickBot="1">
      <c r="A249" s="124">
        <v>257</v>
      </c>
      <c r="B249" s="124">
        <v>680</v>
      </c>
      <c r="C249" s="124" t="s">
        <v>895</v>
      </c>
      <c r="D249" s="124"/>
      <c r="E249" s="124">
        <v>1978</v>
      </c>
      <c r="F249" s="124" t="str">
        <f>IF(ISERROR(VLOOKUP(C249,#REF!,1,)),"", "x")</f>
        <v/>
      </c>
      <c r="G249" s="127">
        <v>4.5277777777777778E-2</v>
      </c>
      <c r="H249" s="127">
        <v>4.5277777777777778E-2</v>
      </c>
      <c r="I249" s="126"/>
    </row>
    <row r="250" spans="1:9" ht="15.75" thickBot="1">
      <c r="A250" s="124">
        <v>442</v>
      </c>
      <c r="B250" s="124">
        <v>430</v>
      </c>
      <c r="C250" s="124" t="s">
        <v>1809</v>
      </c>
      <c r="D250" s="124"/>
      <c r="E250" s="124">
        <v>1981</v>
      </c>
      <c r="F250" s="124" t="str">
        <f>IF(ISERROR(VLOOKUP(C250,#REF!,1,)),"", "x")</f>
        <v/>
      </c>
      <c r="G250" s="127">
        <v>4.5289351851851851E-2</v>
      </c>
      <c r="H250" s="127">
        <v>4.5289351851851851E-2</v>
      </c>
      <c r="I250" s="126"/>
    </row>
    <row r="251" spans="1:9" ht="15.75" thickBot="1">
      <c r="A251" s="124">
        <v>258</v>
      </c>
      <c r="B251" s="124">
        <v>145</v>
      </c>
      <c r="C251" s="124" t="s">
        <v>896</v>
      </c>
      <c r="D251" s="124"/>
      <c r="E251" s="124">
        <v>1965</v>
      </c>
      <c r="F251" s="124" t="str">
        <f>IF(ISERROR(VLOOKUP(C251,#REF!,1,)),"", "x")</f>
        <v/>
      </c>
      <c r="G251" s="127">
        <v>4.5312499999999999E-2</v>
      </c>
      <c r="H251" s="127">
        <v>4.5312499999999999E-2</v>
      </c>
      <c r="I251" s="126"/>
    </row>
    <row r="252" spans="1:9" ht="15.75" thickBot="1">
      <c r="A252" s="124">
        <v>443</v>
      </c>
      <c r="B252" s="124">
        <v>1349</v>
      </c>
      <c r="C252" s="124" t="s">
        <v>1810</v>
      </c>
      <c r="D252" s="124"/>
      <c r="E252" s="124">
        <v>1968</v>
      </c>
      <c r="F252" s="124" t="str">
        <f>IF(ISERROR(VLOOKUP(C252,#REF!,1,)),"", "x")</f>
        <v/>
      </c>
      <c r="G252" s="127">
        <v>4.5324074074074072E-2</v>
      </c>
      <c r="H252" s="127">
        <v>4.5324074074074072E-2</v>
      </c>
      <c r="I252" s="126"/>
    </row>
    <row r="253" spans="1:9" ht="15.75" thickBot="1">
      <c r="A253" s="124">
        <v>444</v>
      </c>
      <c r="B253" s="124">
        <v>187</v>
      </c>
      <c r="C253" s="124" t="s">
        <v>1811</v>
      </c>
      <c r="D253" s="124"/>
      <c r="E253" s="124">
        <v>1962</v>
      </c>
      <c r="F253" s="124" t="str">
        <f>IF(ISERROR(VLOOKUP(C253,#REF!,1,)),"", "x")</f>
        <v/>
      </c>
      <c r="G253" s="127">
        <v>4.5324074074074072E-2</v>
      </c>
      <c r="H253" s="127">
        <v>4.5324074074074072E-2</v>
      </c>
      <c r="I253" s="126"/>
    </row>
    <row r="254" spans="1:9" ht="15.75" thickBot="1">
      <c r="A254" s="124">
        <v>259</v>
      </c>
      <c r="B254" s="124">
        <v>1189</v>
      </c>
      <c r="C254" s="124" t="s">
        <v>897</v>
      </c>
      <c r="D254" s="124"/>
      <c r="E254" s="124">
        <v>1986</v>
      </c>
      <c r="F254" s="124" t="str">
        <f>IF(ISERROR(VLOOKUP(C254,#REF!,1,)),"", "x")</f>
        <v/>
      </c>
      <c r="G254" s="127">
        <v>4.5335648148148146E-2</v>
      </c>
      <c r="H254" s="127">
        <v>4.5335648148148146E-2</v>
      </c>
      <c r="I254" s="126"/>
    </row>
    <row r="255" spans="1:9" ht="15.75" thickBot="1">
      <c r="A255" s="124">
        <v>445</v>
      </c>
      <c r="B255" s="124">
        <v>1120</v>
      </c>
      <c r="C255" s="124" t="s">
        <v>1812</v>
      </c>
      <c r="D255" s="124"/>
      <c r="E255" s="124">
        <v>1969</v>
      </c>
      <c r="F255" s="124" t="str">
        <f>IF(ISERROR(VLOOKUP(C255,#REF!,1,)),"", "x")</f>
        <v/>
      </c>
      <c r="G255" s="127">
        <v>4.5335648148148146E-2</v>
      </c>
      <c r="H255" s="127">
        <v>4.5335648148148146E-2</v>
      </c>
      <c r="I255" s="126"/>
    </row>
    <row r="256" spans="1:9" ht="15.75" thickBot="1">
      <c r="A256" s="124">
        <v>260</v>
      </c>
      <c r="B256" s="124">
        <v>389</v>
      </c>
      <c r="C256" s="124" t="s">
        <v>898</v>
      </c>
      <c r="D256" s="124"/>
      <c r="E256" s="124">
        <v>1975</v>
      </c>
      <c r="F256" s="124" t="str">
        <f>IF(ISERROR(VLOOKUP(C256,#REF!,1,)),"", "x")</f>
        <v/>
      </c>
      <c r="G256" s="127">
        <v>4.5347222222222226E-2</v>
      </c>
      <c r="H256" s="127">
        <v>4.5347222222222226E-2</v>
      </c>
      <c r="I256" s="126"/>
    </row>
    <row r="257" spans="1:9" ht="15.75" thickBot="1">
      <c r="A257" s="124">
        <v>261</v>
      </c>
      <c r="B257" s="124">
        <v>841</v>
      </c>
      <c r="C257" s="124" t="s">
        <v>899</v>
      </c>
      <c r="D257" s="124"/>
      <c r="E257" s="124">
        <v>1975</v>
      </c>
      <c r="F257" s="124" t="str">
        <f>IF(ISERROR(VLOOKUP(C257,#REF!,1,)),"", "x")</f>
        <v/>
      </c>
      <c r="G257" s="127">
        <v>4.53587962962963E-2</v>
      </c>
      <c r="H257" s="127">
        <v>4.53587962962963E-2</v>
      </c>
      <c r="I257" s="126"/>
    </row>
    <row r="258" spans="1:9" ht="15.75" thickBot="1">
      <c r="A258" s="124">
        <v>446</v>
      </c>
      <c r="B258" s="124">
        <v>1372</v>
      </c>
      <c r="C258" s="124" t="s">
        <v>1813</v>
      </c>
      <c r="D258" s="124"/>
      <c r="E258" s="124">
        <v>1963</v>
      </c>
      <c r="F258" s="124" t="str">
        <f>IF(ISERROR(VLOOKUP(C258,#REF!,1,)),"", "x")</f>
        <v/>
      </c>
      <c r="G258" s="127">
        <v>4.5393518518518521E-2</v>
      </c>
      <c r="H258" s="127">
        <v>4.5393518518518521E-2</v>
      </c>
      <c r="I258" s="126"/>
    </row>
    <row r="259" spans="1:9" ht="15.75" thickBot="1">
      <c r="A259" s="124">
        <v>447</v>
      </c>
      <c r="B259" s="124">
        <v>1376</v>
      </c>
      <c r="C259" s="124" t="s">
        <v>1814</v>
      </c>
      <c r="D259" s="124"/>
      <c r="E259" s="124">
        <v>1962</v>
      </c>
      <c r="F259" s="124" t="str">
        <f>IF(ISERROR(VLOOKUP(C259,#REF!,1,)),"", "x")</f>
        <v/>
      </c>
      <c r="G259" s="127">
        <v>4.5416666666666668E-2</v>
      </c>
      <c r="H259" s="127">
        <v>4.5416666666666668E-2</v>
      </c>
      <c r="I259" s="126"/>
    </row>
    <row r="260" spans="1:9" ht="15.75" thickBot="1">
      <c r="A260" s="124">
        <v>448</v>
      </c>
      <c r="B260" s="124">
        <v>1487</v>
      </c>
      <c r="C260" s="124" t="s">
        <v>1815</v>
      </c>
      <c r="D260" s="124"/>
      <c r="E260" s="124">
        <v>1971</v>
      </c>
      <c r="F260" s="124" t="str">
        <f>IF(ISERROR(VLOOKUP(C260,#REF!,1,)),"", "x")</f>
        <v/>
      </c>
      <c r="G260" s="127">
        <v>4.5439814814814815E-2</v>
      </c>
      <c r="H260" s="127">
        <v>4.5439814814814815E-2</v>
      </c>
      <c r="I260" s="126"/>
    </row>
    <row r="261" spans="1:9" ht="15.75" thickBot="1">
      <c r="A261" s="124">
        <v>449</v>
      </c>
      <c r="B261" s="124">
        <v>1160</v>
      </c>
      <c r="C261" s="124" t="s">
        <v>1816</v>
      </c>
      <c r="D261" s="124"/>
      <c r="E261" s="124">
        <v>1980</v>
      </c>
      <c r="F261" s="124" t="str">
        <f>IF(ISERROR(VLOOKUP(C261,#REF!,1,)),"", "x")</f>
        <v/>
      </c>
      <c r="G261" s="127">
        <v>4.5462962962962962E-2</v>
      </c>
      <c r="H261" s="127">
        <v>4.5462962962962962E-2</v>
      </c>
      <c r="I261" s="126"/>
    </row>
    <row r="262" spans="1:9" ht="15.75" thickBot="1">
      <c r="A262" s="124">
        <v>262</v>
      </c>
      <c r="B262" s="124">
        <v>668</v>
      </c>
      <c r="C262" s="124" t="s">
        <v>900</v>
      </c>
      <c r="D262" s="124"/>
      <c r="E262" s="124">
        <v>1988</v>
      </c>
      <c r="F262" s="124" t="str">
        <f>IF(ISERROR(VLOOKUP(C262,#REF!,1,)),"", "x")</f>
        <v/>
      </c>
      <c r="G262" s="127">
        <v>4.5474537037037042E-2</v>
      </c>
      <c r="H262" s="127">
        <v>4.5474537037037042E-2</v>
      </c>
      <c r="I262" s="126"/>
    </row>
    <row r="263" spans="1:9" ht="15.75" thickBot="1">
      <c r="A263" s="124">
        <v>263</v>
      </c>
      <c r="B263" s="124">
        <v>866</v>
      </c>
      <c r="C263" s="124" t="s">
        <v>901</v>
      </c>
      <c r="D263" s="124"/>
      <c r="E263" s="124">
        <v>1966</v>
      </c>
      <c r="F263" s="124" t="str">
        <f>IF(ISERROR(VLOOKUP(C263,#REF!,1,)),"", "x")</f>
        <v/>
      </c>
      <c r="G263" s="127">
        <v>4.5474537037037042E-2</v>
      </c>
      <c r="H263" s="127">
        <v>4.5474537037037042E-2</v>
      </c>
      <c r="I263" s="126"/>
    </row>
    <row r="264" spans="1:9" ht="15.75" thickBot="1">
      <c r="A264" s="124">
        <v>450</v>
      </c>
      <c r="B264" s="124">
        <v>310</v>
      </c>
      <c r="C264" s="124" t="s">
        <v>1817</v>
      </c>
      <c r="D264" s="124"/>
      <c r="E264" s="124">
        <v>1987</v>
      </c>
      <c r="F264" s="124" t="str">
        <f>IF(ISERROR(VLOOKUP(C264,#REF!,1,)),"", "x")</f>
        <v/>
      </c>
      <c r="G264" s="127">
        <v>4.5497685185185183E-2</v>
      </c>
      <c r="H264" s="127">
        <v>4.5497685185185183E-2</v>
      </c>
      <c r="I264" s="126"/>
    </row>
    <row r="265" spans="1:9" ht="15.75" thickBot="1">
      <c r="A265" s="124">
        <v>451</v>
      </c>
      <c r="B265" s="124">
        <v>772</v>
      </c>
      <c r="C265" s="124" t="s">
        <v>1818</v>
      </c>
      <c r="D265" s="124"/>
      <c r="E265" s="124">
        <v>1983</v>
      </c>
      <c r="F265" s="124" t="str">
        <f>IF(ISERROR(VLOOKUP(C265,#REF!,1,)),"", "x")</f>
        <v/>
      </c>
      <c r="G265" s="127">
        <v>4.553240740740741E-2</v>
      </c>
      <c r="H265" s="127">
        <v>4.553240740740741E-2</v>
      </c>
      <c r="I265" s="126"/>
    </row>
    <row r="266" spans="1:9" ht="15.75" thickBot="1">
      <c r="A266" s="124">
        <v>452</v>
      </c>
      <c r="B266" s="124">
        <v>688</v>
      </c>
      <c r="C266" s="124" t="s">
        <v>1819</v>
      </c>
      <c r="D266" s="124"/>
      <c r="E266" s="124">
        <v>1952</v>
      </c>
      <c r="F266" s="124" t="str">
        <f>IF(ISERROR(VLOOKUP(C266,#REF!,1,)),"", "x")</f>
        <v/>
      </c>
      <c r="G266" s="127">
        <v>4.5555555555555551E-2</v>
      </c>
      <c r="H266" s="127">
        <v>4.5555555555555551E-2</v>
      </c>
      <c r="I266" s="126"/>
    </row>
    <row r="267" spans="1:9" ht="15.75" thickBot="1">
      <c r="A267" s="124">
        <v>453</v>
      </c>
      <c r="B267" s="124">
        <v>714</v>
      </c>
      <c r="C267" s="124" t="s">
        <v>1820</v>
      </c>
      <c r="D267" s="124"/>
      <c r="E267" s="124">
        <v>1957</v>
      </c>
      <c r="F267" s="124" t="str">
        <f>IF(ISERROR(VLOOKUP(C267,#REF!,1,)),"", "x")</f>
        <v/>
      </c>
      <c r="G267" s="127">
        <v>4.5567129629629631E-2</v>
      </c>
      <c r="H267" s="127">
        <v>4.5567129629629631E-2</v>
      </c>
      <c r="I267" s="126"/>
    </row>
    <row r="268" spans="1:9" ht="15.75" thickBot="1">
      <c r="A268" s="124">
        <v>454</v>
      </c>
      <c r="B268" s="124">
        <v>711</v>
      </c>
      <c r="C268" s="124" t="s">
        <v>1821</v>
      </c>
      <c r="D268" s="124"/>
      <c r="E268" s="124">
        <v>1977</v>
      </c>
      <c r="F268" s="124" t="str">
        <f>IF(ISERROR(VLOOKUP(C268,#REF!,1,)),"", "x")</f>
        <v/>
      </c>
      <c r="G268" s="127">
        <v>4.5590277777777778E-2</v>
      </c>
      <c r="H268" s="127">
        <v>4.5590277777777778E-2</v>
      </c>
      <c r="I268" s="126"/>
    </row>
    <row r="269" spans="1:9" ht="15.75" thickBot="1">
      <c r="A269" s="124">
        <v>264</v>
      </c>
      <c r="B269" s="124">
        <v>414</v>
      </c>
      <c r="C269" s="124" t="s">
        <v>902</v>
      </c>
      <c r="D269" s="124"/>
      <c r="E269" s="124">
        <v>1984</v>
      </c>
      <c r="F269" s="124" t="str">
        <f>IF(ISERROR(VLOOKUP(C269,#REF!,1,)),"", "x")</f>
        <v/>
      </c>
      <c r="G269" s="127">
        <v>4.5601851851851859E-2</v>
      </c>
      <c r="H269" s="127">
        <v>4.5601851851851859E-2</v>
      </c>
      <c r="I269" s="126"/>
    </row>
    <row r="270" spans="1:9" ht="15.75" thickBot="1">
      <c r="A270" s="124">
        <v>265</v>
      </c>
      <c r="B270" s="124">
        <v>268</v>
      </c>
      <c r="C270" s="124" t="s">
        <v>903</v>
      </c>
      <c r="D270" s="124"/>
      <c r="E270" s="124">
        <v>1969</v>
      </c>
      <c r="F270" s="124" t="str">
        <f>IF(ISERROR(VLOOKUP(C270,#REF!,1,)),"", "x")</f>
        <v/>
      </c>
      <c r="G270" s="127">
        <v>4.5613425925925925E-2</v>
      </c>
      <c r="H270" s="127">
        <v>4.5613425925925925E-2</v>
      </c>
      <c r="I270" s="126"/>
    </row>
    <row r="271" spans="1:9" ht="15.75" thickBot="1">
      <c r="A271" s="124">
        <v>266</v>
      </c>
      <c r="B271" s="124">
        <v>1156</v>
      </c>
      <c r="C271" s="124" t="s">
        <v>904</v>
      </c>
      <c r="D271" s="124"/>
      <c r="E271" s="124">
        <v>1984</v>
      </c>
      <c r="F271" s="124" t="str">
        <f>IF(ISERROR(VLOOKUP(C271,#REF!,1,)),"", "x")</f>
        <v/>
      </c>
      <c r="G271" s="127">
        <v>4.5624999999999999E-2</v>
      </c>
      <c r="H271" s="127">
        <v>4.5624999999999999E-2</v>
      </c>
      <c r="I271" s="126"/>
    </row>
    <row r="272" spans="1:9" ht="15.75" thickBot="1">
      <c r="A272" s="124">
        <v>267</v>
      </c>
      <c r="B272" s="124">
        <v>911</v>
      </c>
      <c r="C272" s="124" t="s">
        <v>905</v>
      </c>
      <c r="D272" s="124"/>
      <c r="E272" s="124">
        <v>1979</v>
      </c>
      <c r="F272" s="124" t="str">
        <f>IF(ISERROR(VLOOKUP(C272,#REF!,1,)),"", "x")</f>
        <v/>
      </c>
      <c r="G272" s="127">
        <v>4.5648148148148153E-2</v>
      </c>
      <c r="H272" s="127">
        <v>4.5648148148148153E-2</v>
      </c>
      <c r="I272" s="126"/>
    </row>
    <row r="273" spans="1:9" ht="15.75" thickBot="1">
      <c r="A273" s="124">
        <v>268</v>
      </c>
      <c r="B273" s="124">
        <v>144</v>
      </c>
      <c r="C273" s="124" t="s">
        <v>906</v>
      </c>
      <c r="D273" s="124"/>
      <c r="E273" s="124">
        <v>1981</v>
      </c>
      <c r="F273" s="124" t="str">
        <f>IF(ISERROR(VLOOKUP(C273,#REF!,1,)),"", "x")</f>
        <v/>
      </c>
      <c r="G273" s="127">
        <v>4.5717592592592594E-2</v>
      </c>
      <c r="H273" s="127">
        <v>4.5717592592592594E-2</v>
      </c>
      <c r="I273" s="126"/>
    </row>
    <row r="274" spans="1:9" ht="15.75" thickBot="1">
      <c r="A274" s="124">
        <v>269</v>
      </c>
      <c r="B274" s="124">
        <v>550</v>
      </c>
      <c r="C274" s="124" t="s">
        <v>907</v>
      </c>
      <c r="D274" s="124"/>
      <c r="E274" s="124">
        <v>1975</v>
      </c>
      <c r="F274" s="124" t="str">
        <f>IF(ISERROR(VLOOKUP(C274,#REF!,1,)),"", "x")</f>
        <v/>
      </c>
      <c r="G274" s="127">
        <v>4.5729166666666661E-2</v>
      </c>
      <c r="H274" s="127">
        <v>4.5729166666666661E-2</v>
      </c>
      <c r="I274" s="126"/>
    </row>
    <row r="275" spans="1:9" ht="15.75" thickBot="1">
      <c r="A275" s="124">
        <v>270</v>
      </c>
      <c r="B275" s="124">
        <v>466</v>
      </c>
      <c r="C275" s="124" t="s">
        <v>908</v>
      </c>
      <c r="D275" s="124"/>
      <c r="E275" s="124">
        <v>1977</v>
      </c>
      <c r="F275" s="124" t="str">
        <f>IF(ISERROR(VLOOKUP(C275,#REF!,1,)),"", "x")</f>
        <v/>
      </c>
      <c r="G275" s="127">
        <v>4.5752314814814815E-2</v>
      </c>
      <c r="H275" s="127">
        <v>4.5752314814814815E-2</v>
      </c>
      <c r="I275" s="126"/>
    </row>
    <row r="276" spans="1:9" ht="15.75" thickBot="1">
      <c r="A276" s="124">
        <v>271</v>
      </c>
      <c r="B276" s="124">
        <v>681</v>
      </c>
      <c r="C276" s="124" t="s">
        <v>909</v>
      </c>
      <c r="D276" s="124"/>
      <c r="E276" s="124">
        <v>1975</v>
      </c>
      <c r="F276" s="124" t="str">
        <f>IF(ISERROR(VLOOKUP(C276,#REF!,1,)),"", "x")</f>
        <v/>
      </c>
      <c r="G276" s="127">
        <v>4.5752314814814815E-2</v>
      </c>
      <c r="H276" s="127">
        <v>4.5752314814814815E-2</v>
      </c>
      <c r="I276" s="126"/>
    </row>
    <row r="277" spans="1:9" ht="15.75" thickBot="1">
      <c r="A277" s="124">
        <v>455</v>
      </c>
      <c r="B277" s="124">
        <v>670</v>
      </c>
      <c r="C277" s="124" t="s">
        <v>1822</v>
      </c>
      <c r="D277" s="124"/>
      <c r="E277" s="124">
        <v>1978</v>
      </c>
      <c r="F277" s="124" t="str">
        <f>IF(ISERROR(VLOOKUP(C277,#REF!,1,)),"", "x")</f>
        <v/>
      </c>
      <c r="G277" s="127">
        <v>4.5752314814814815E-2</v>
      </c>
      <c r="H277" s="127">
        <v>4.5752314814814815E-2</v>
      </c>
      <c r="I277" s="126"/>
    </row>
    <row r="278" spans="1:9" ht="15.75" thickBot="1">
      <c r="A278" s="124">
        <v>272</v>
      </c>
      <c r="B278" s="124">
        <v>987</v>
      </c>
      <c r="C278" s="124" t="s">
        <v>910</v>
      </c>
      <c r="D278" s="124"/>
      <c r="E278" s="124">
        <v>1965</v>
      </c>
      <c r="F278" s="124" t="str">
        <f>IF(ISERROR(VLOOKUP(C278,#REF!,1,)),"", "x")</f>
        <v/>
      </c>
      <c r="G278" s="127">
        <v>4.5775462962962969E-2</v>
      </c>
      <c r="H278" s="127">
        <v>4.5775462962962969E-2</v>
      </c>
      <c r="I278" s="126"/>
    </row>
    <row r="279" spans="1:9" ht="15.75" thickBot="1">
      <c r="A279" s="124">
        <v>456</v>
      </c>
      <c r="B279" s="124">
        <v>1</v>
      </c>
      <c r="C279" s="124" t="s">
        <v>1823</v>
      </c>
      <c r="D279" s="124"/>
      <c r="E279" s="124">
        <v>1966</v>
      </c>
      <c r="F279" s="124" t="str">
        <f>IF(ISERROR(VLOOKUP(C279,#REF!,1,)),"", "x")</f>
        <v/>
      </c>
      <c r="G279" s="127">
        <v>4.5787037037037036E-2</v>
      </c>
      <c r="H279" s="127">
        <v>4.5787037037037036E-2</v>
      </c>
      <c r="I279" s="126"/>
    </row>
    <row r="280" spans="1:9" ht="15.75" thickBot="1">
      <c r="A280" s="124">
        <v>273</v>
      </c>
      <c r="B280" s="124">
        <v>1449</v>
      </c>
      <c r="C280" s="124" t="s">
        <v>911</v>
      </c>
      <c r="D280" s="124"/>
      <c r="E280" s="124">
        <v>1979</v>
      </c>
      <c r="F280" s="124" t="str">
        <f>IF(ISERROR(VLOOKUP(C280,#REF!,1,)),"", "x")</f>
        <v/>
      </c>
      <c r="G280" s="127">
        <v>4.5833333333333337E-2</v>
      </c>
      <c r="H280" s="127">
        <v>4.5833333333333337E-2</v>
      </c>
      <c r="I280" s="126"/>
    </row>
    <row r="281" spans="1:9" ht="15.75" thickBot="1">
      <c r="A281" s="124">
        <v>274</v>
      </c>
      <c r="B281" s="124">
        <v>412</v>
      </c>
      <c r="C281" s="124" t="s">
        <v>912</v>
      </c>
      <c r="D281" s="124"/>
      <c r="E281" s="124">
        <v>1972</v>
      </c>
      <c r="F281" s="124" t="str">
        <f>IF(ISERROR(VLOOKUP(C281,#REF!,1,)),"", "x")</f>
        <v/>
      </c>
      <c r="G281" s="127">
        <v>4.5844907407407404E-2</v>
      </c>
      <c r="H281" s="127">
        <v>4.5844907407407404E-2</v>
      </c>
      <c r="I281" s="126"/>
    </row>
    <row r="282" spans="1:9" ht="15.75" thickBot="1">
      <c r="A282" s="124">
        <v>275</v>
      </c>
      <c r="B282" s="124">
        <v>398</v>
      </c>
      <c r="C282" s="124" t="s">
        <v>913</v>
      </c>
      <c r="D282" s="124"/>
      <c r="E282" s="124">
        <v>1971</v>
      </c>
      <c r="F282" s="124" t="str">
        <f>IF(ISERROR(VLOOKUP(C282,#REF!,1,)),"", "x")</f>
        <v/>
      </c>
      <c r="G282" s="127">
        <v>4.5856481481481477E-2</v>
      </c>
      <c r="H282" s="127">
        <v>4.5856481481481477E-2</v>
      </c>
      <c r="I282" s="126"/>
    </row>
    <row r="283" spans="1:9" ht="15.75" thickBot="1">
      <c r="A283" s="124">
        <v>276</v>
      </c>
      <c r="B283" s="124">
        <v>961</v>
      </c>
      <c r="C283" s="124" t="s">
        <v>914</v>
      </c>
      <c r="D283" s="124"/>
      <c r="E283" s="124">
        <v>1981</v>
      </c>
      <c r="F283" s="124" t="str">
        <f>IF(ISERROR(VLOOKUP(C283,#REF!,1,)),"", "x")</f>
        <v/>
      </c>
      <c r="G283" s="127">
        <v>4.5868055555555558E-2</v>
      </c>
      <c r="H283" s="127">
        <v>4.5868055555555558E-2</v>
      </c>
      <c r="I283" s="126"/>
    </row>
    <row r="284" spans="1:9" ht="15.75" thickBot="1">
      <c r="A284" s="124">
        <v>277</v>
      </c>
      <c r="B284" s="124">
        <v>484</v>
      </c>
      <c r="C284" s="124" t="s">
        <v>915</v>
      </c>
      <c r="D284" s="124"/>
      <c r="E284" s="124">
        <v>1973</v>
      </c>
      <c r="F284" s="124" t="str">
        <f>IF(ISERROR(VLOOKUP(C284,#REF!,1,)),"", "x")</f>
        <v/>
      </c>
      <c r="G284" s="127">
        <v>4.5925925925925926E-2</v>
      </c>
      <c r="H284" s="127">
        <v>4.5925925925925926E-2</v>
      </c>
      <c r="I284" s="126"/>
    </row>
    <row r="285" spans="1:9" ht="15.75" thickBot="1">
      <c r="A285" s="124">
        <v>278</v>
      </c>
      <c r="B285" s="124">
        <v>1221</v>
      </c>
      <c r="C285" s="124" t="s">
        <v>916</v>
      </c>
      <c r="D285" s="124"/>
      <c r="E285" s="124">
        <v>1968</v>
      </c>
      <c r="F285" s="124" t="str">
        <f>IF(ISERROR(VLOOKUP(C285,#REF!,1,)),"", "x")</f>
        <v/>
      </c>
      <c r="G285" s="127">
        <v>4.594907407407408E-2</v>
      </c>
      <c r="H285" s="127">
        <v>4.594907407407408E-2</v>
      </c>
      <c r="I285" s="126"/>
    </row>
    <row r="286" spans="1:9" ht="15.75" thickBot="1">
      <c r="A286" s="124">
        <v>279</v>
      </c>
      <c r="B286" s="124">
        <v>1102</v>
      </c>
      <c r="C286" s="124" t="s">
        <v>917</v>
      </c>
      <c r="D286" s="124"/>
      <c r="E286" s="124">
        <v>1967</v>
      </c>
      <c r="F286" s="124" t="str">
        <f>IF(ISERROR(VLOOKUP(C286,#REF!,1,)),"", "x")</f>
        <v/>
      </c>
      <c r="G286" s="127">
        <v>4.5983796296296293E-2</v>
      </c>
      <c r="H286" s="127">
        <v>4.5983796296296293E-2</v>
      </c>
      <c r="I286" s="126"/>
    </row>
    <row r="287" spans="1:9" ht="15.75" thickBot="1">
      <c r="A287" s="124">
        <v>280</v>
      </c>
      <c r="B287" s="124">
        <v>891</v>
      </c>
      <c r="C287" s="124" t="s">
        <v>918</v>
      </c>
      <c r="D287" s="124"/>
      <c r="E287" s="124">
        <v>1974</v>
      </c>
      <c r="F287" s="124" t="str">
        <f>IF(ISERROR(VLOOKUP(C287,#REF!,1,)),"", "x")</f>
        <v/>
      </c>
      <c r="G287" s="127">
        <v>4.6064814814814815E-2</v>
      </c>
      <c r="H287" s="127">
        <v>4.6064814814814815E-2</v>
      </c>
      <c r="I287" s="126"/>
    </row>
    <row r="288" spans="1:9" ht="15.75" thickBot="1">
      <c r="A288" s="124">
        <v>281</v>
      </c>
      <c r="B288" s="124">
        <v>316</v>
      </c>
      <c r="C288" s="124" t="s">
        <v>919</v>
      </c>
      <c r="D288" s="124"/>
      <c r="E288" s="124">
        <v>1981</v>
      </c>
      <c r="F288" s="124" t="str">
        <f>IF(ISERROR(VLOOKUP(C288,#REF!,1,)),"", "x")</f>
        <v/>
      </c>
      <c r="G288" s="127">
        <v>4.6087962962962963E-2</v>
      </c>
      <c r="H288" s="127">
        <v>4.6087962962962963E-2</v>
      </c>
      <c r="I288" s="126"/>
    </row>
    <row r="289" spans="1:9" ht="15.75" thickBot="1">
      <c r="A289" s="124">
        <v>457</v>
      </c>
      <c r="B289" s="124">
        <v>790</v>
      </c>
      <c r="C289" s="124" t="s">
        <v>1824</v>
      </c>
      <c r="D289" s="124"/>
      <c r="E289" s="124">
        <v>1965</v>
      </c>
      <c r="F289" s="124" t="str">
        <f>IF(ISERROR(VLOOKUP(C289,#REF!,1,)),"", "x")</f>
        <v/>
      </c>
      <c r="G289" s="127">
        <v>4.612268518518519E-2</v>
      </c>
      <c r="H289" s="127">
        <v>4.612268518518519E-2</v>
      </c>
      <c r="I289" s="126"/>
    </row>
    <row r="290" spans="1:9" ht="15.75" thickBot="1">
      <c r="A290" s="124">
        <v>282</v>
      </c>
      <c r="B290" s="124">
        <v>508</v>
      </c>
      <c r="C290" s="124" t="s">
        <v>920</v>
      </c>
      <c r="D290" s="124"/>
      <c r="E290" s="124">
        <v>1971</v>
      </c>
      <c r="F290" s="124" t="str">
        <f>IF(ISERROR(VLOOKUP(C290,#REF!,1,)),"", "x")</f>
        <v/>
      </c>
      <c r="G290" s="127">
        <v>4.614583333333333E-2</v>
      </c>
      <c r="H290" s="127">
        <v>4.614583333333333E-2</v>
      </c>
      <c r="I290" s="126"/>
    </row>
    <row r="291" spans="1:9" ht="15.75" thickBot="1">
      <c r="A291" s="124">
        <v>458</v>
      </c>
      <c r="B291" s="124">
        <v>1062</v>
      </c>
      <c r="C291" s="124" t="s">
        <v>1825</v>
      </c>
      <c r="D291" s="124"/>
      <c r="E291" s="124">
        <v>1970</v>
      </c>
      <c r="F291" s="124" t="str">
        <f>IF(ISERROR(VLOOKUP(C291,#REF!,1,)),"", "x")</f>
        <v/>
      </c>
      <c r="G291" s="127">
        <v>4.6168981481481484E-2</v>
      </c>
      <c r="H291" s="127">
        <v>4.6168981481481484E-2</v>
      </c>
      <c r="I291" s="126"/>
    </row>
    <row r="292" spans="1:9" ht="15.75" thickBot="1">
      <c r="A292" s="124">
        <v>283</v>
      </c>
      <c r="B292" s="124">
        <v>481</v>
      </c>
      <c r="C292" s="124" t="s">
        <v>921</v>
      </c>
      <c r="D292" s="124"/>
      <c r="E292" s="124">
        <v>1987</v>
      </c>
      <c r="F292" s="124" t="str">
        <f>IF(ISERROR(VLOOKUP(C292,#REF!,1,)),"", "x")</f>
        <v/>
      </c>
      <c r="G292" s="127">
        <v>4.6203703703703698E-2</v>
      </c>
      <c r="H292" s="127">
        <v>4.6203703703703698E-2</v>
      </c>
      <c r="I292" s="126"/>
    </row>
    <row r="293" spans="1:9" ht="15.75" thickBot="1">
      <c r="A293" s="124">
        <v>284</v>
      </c>
      <c r="B293" s="124">
        <v>205</v>
      </c>
      <c r="C293" s="124" t="s">
        <v>922</v>
      </c>
      <c r="D293" s="124"/>
      <c r="E293" s="124">
        <v>1972</v>
      </c>
      <c r="F293" s="124" t="str">
        <f>IF(ISERROR(VLOOKUP(C293,#REF!,1,)),"", "x")</f>
        <v/>
      </c>
      <c r="G293" s="127">
        <v>4.6226851851851852E-2</v>
      </c>
      <c r="H293" s="127">
        <v>4.6226851851851852E-2</v>
      </c>
      <c r="I293" s="126"/>
    </row>
    <row r="294" spans="1:9" ht="15.75" thickBot="1">
      <c r="A294" s="124">
        <v>459</v>
      </c>
      <c r="B294" s="124">
        <v>1447</v>
      </c>
      <c r="C294" s="124" t="s">
        <v>1826</v>
      </c>
      <c r="D294" s="124"/>
      <c r="E294" s="124">
        <v>1991</v>
      </c>
      <c r="F294" s="124" t="str">
        <f>IF(ISERROR(VLOOKUP(C294,#REF!,1,)),"", "x")</f>
        <v/>
      </c>
      <c r="G294" s="127">
        <v>4.6226851851851852E-2</v>
      </c>
      <c r="H294" s="127">
        <v>4.6226851851851852E-2</v>
      </c>
      <c r="I294" s="126"/>
    </row>
    <row r="295" spans="1:9" ht="15.75" thickBot="1">
      <c r="A295" s="124">
        <v>285</v>
      </c>
      <c r="B295" s="124">
        <v>975</v>
      </c>
      <c r="C295" s="124" t="s">
        <v>923</v>
      </c>
      <c r="D295" s="124"/>
      <c r="E295" s="124">
        <v>1963</v>
      </c>
      <c r="F295" s="124" t="str">
        <f>IF(ISERROR(VLOOKUP(C295,#REF!,1,)),"", "x")</f>
        <v/>
      </c>
      <c r="G295" s="127">
        <v>4.6238425925925926E-2</v>
      </c>
      <c r="H295" s="127">
        <v>4.6238425925925926E-2</v>
      </c>
      <c r="I295" s="126"/>
    </row>
    <row r="296" spans="1:9" ht="15.75" thickBot="1">
      <c r="A296" s="124">
        <v>286</v>
      </c>
      <c r="B296" s="124">
        <v>478</v>
      </c>
      <c r="C296" s="124" t="s">
        <v>924</v>
      </c>
      <c r="D296" s="124"/>
      <c r="E296" s="124">
        <v>1971</v>
      </c>
      <c r="F296" s="124" t="str">
        <f>IF(ISERROR(VLOOKUP(C296,#REF!,1,)),"", "x")</f>
        <v/>
      </c>
      <c r="G296" s="127">
        <v>4.6238425925925926E-2</v>
      </c>
      <c r="H296" s="127">
        <v>4.6238425925925926E-2</v>
      </c>
      <c r="I296" s="126"/>
    </row>
    <row r="297" spans="1:9" ht="15.75" thickBot="1">
      <c r="A297" s="124">
        <v>287</v>
      </c>
      <c r="B297" s="124">
        <v>494</v>
      </c>
      <c r="C297" s="124" t="s">
        <v>925</v>
      </c>
      <c r="D297" s="124"/>
      <c r="E297" s="124">
        <v>2000</v>
      </c>
      <c r="F297" s="124" t="str">
        <f>IF(ISERROR(VLOOKUP(C297,#REF!,1,)),"", "x")</f>
        <v/>
      </c>
      <c r="G297" s="127">
        <v>4.6250000000000006E-2</v>
      </c>
      <c r="H297" s="127">
        <v>4.6250000000000006E-2</v>
      </c>
      <c r="I297" s="126"/>
    </row>
    <row r="298" spans="1:9" ht="15.75" thickBot="1">
      <c r="A298" s="124">
        <v>460</v>
      </c>
      <c r="B298" s="124">
        <v>451</v>
      </c>
      <c r="C298" s="124" t="s">
        <v>1827</v>
      </c>
      <c r="D298" s="124"/>
      <c r="E298" s="124">
        <v>1975</v>
      </c>
      <c r="F298" s="124" t="str">
        <f>IF(ISERROR(VLOOKUP(C298,#REF!,1,)),"", "x")</f>
        <v/>
      </c>
      <c r="G298" s="127">
        <v>4.6250000000000006E-2</v>
      </c>
      <c r="H298" s="127">
        <v>4.6250000000000006E-2</v>
      </c>
      <c r="I298" s="126"/>
    </row>
    <row r="299" spans="1:9" ht="15.75" thickBot="1">
      <c r="A299" s="124">
        <v>288</v>
      </c>
      <c r="B299" s="124">
        <v>885</v>
      </c>
      <c r="C299" s="124" t="s">
        <v>926</v>
      </c>
      <c r="D299" s="124"/>
      <c r="E299" s="124">
        <v>1991</v>
      </c>
      <c r="F299" s="124" t="str">
        <f>IF(ISERROR(VLOOKUP(C299,#REF!,1,)),"", "x")</f>
        <v/>
      </c>
      <c r="G299" s="127">
        <v>4.6273148148148147E-2</v>
      </c>
      <c r="H299" s="127">
        <v>4.6273148148148147E-2</v>
      </c>
      <c r="I299" s="126"/>
    </row>
    <row r="300" spans="1:9" ht="15.75" thickBot="1">
      <c r="A300" s="124">
        <v>289</v>
      </c>
      <c r="B300" s="124">
        <v>245</v>
      </c>
      <c r="C300" s="124" t="s">
        <v>927</v>
      </c>
      <c r="D300" s="124"/>
      <c r="E300" s="124">
        <v>1978</v>
      </c>
      <c r="F300" s="124" t="str">
        <f>IF(ISERROR(VLOOKUP(C300,#REF!,1,)),"", "x")</f>
        <v/>
      </c>
      <c r="G300" s="127">
        <v>4.6319444444444441E-2</v>
      </c>
      <c r="H300" s="127">
        <v>4.6319444444444441E-2</v>
      </c>
      <c r="I300" s="126"/>
    </row>
    <row r="301" spans="1:9" ht="15.75" thickBot="1">
      <c r="A301" s="124">
        <v>461</v>
      </c>
      <c r="B301" s="124">
        <v>404</v>
      </c>
      <c r="C301" s="124" t="s">
        <v>1828</v>
      </c>
      <c r="D301" s="124"/>
      <c r="E301" s="124">
        <v>1962</v>
      </c>
      <c r="F301" s="124" t="str">
        <f>IF(ISERROR(VLOOKUP(C301,#REF!,1,)),"", "x")</f>
        <v/>
      </c>
      <c r="G301" s="127">
        <v>4.6342592592592595E-2</v>
      </c>
      <c r="H301" s="127">
        <v>4.6342592592592595E-2</v>
      </c>
      <c r="I301" s="126"/>
    </row>
    <row r="302" spans="1:9" ht="15.75" thickBot="1">
      <c r="A302" s="124">
        <v>290</v>
      </c>
      <c r="B302" s="124">
        <v>566</v>
      </c>
      <c r="C302" s="124" t="s">
        <v>928</v>
      </c>
      <c r="D302" s="124"/>
      <c r="E302" s="124">
        <v>1970</v>
      </c>
      <c r="F302" s="124" t="str">
        <f>IF(ISERROR(VLOOKUP(C302,#REF!,1,)),"", "x")</f>
        <v/>
      </c>
      <c r="G302" s="127">
        <v>4.6354166666666669E-2</v>
      </c>
      <c r="H302" s="127">
        <v>4.6354166666666669E-2</v>
      </c>
      <c r="I302" s="126"/>
    </row>
    <row r="303" spans="1:9" ht="15.75" thickBot="1">
      <c r="A303" s="124">
        <v>291</v>
      </c>
      <c r="B303" s="124">
        <v>1149</v>
      </c>
      <c r="C303" s="124" t="s">
        <v>929</v>
      </c>
      <c r="D303" s="124"/>
      <c r="E303" s="124">
        <v>1987</v>
      </c>
      <c r="F303" s="124" t="str">
        <f>IF(ISERROR(VLOOKUP(C303,#REF!,1,)),"", "x")</f>
        <v/>
      </c>
      <c r="G303" s="127">
        <v>4.6377314814814809E-2</v>
      </c>
      <c r="H303" s="127">
        <v>4.6377314814814809E-2</v>
      </c>
      <c r="I303" s="126"/>
    </row>
    <row r="304" spans="1:9" ht="15.75" thickBot="1">
      <c r="A304" s="124">
        <v>292</v>
      </c>
      <c r="B304" s="124">
        <v>438</v>
      </c>
      <c r="C304" s="124" t="s">
        <v>930</v>
      </c>
      <c r="D304" s="124"/>
      <c r="E304" s="124">
        <v>1970</v>
      </c>
      <c r="F304" s="124" t="str">
        <f>IF(ISERROR(VLOOKUP(C304,#REF!,1,)),"", "x")</f>
        <v/>
      </c>
      <c r="G304" s="127">
        <v>4.6423611111111117E-2</v>
      </c>
      <c r="H304" s="127">
        <v>4.6423611111111117E-2</v>
      </c>
      <c r="I304" s="126"/>
    </row>
    <row r="305" spans="1:9" ht="15.75" thickBot="1">
      <c r="A305" s="124">
        <v>462</v>
      </c>
      <c r="B305" s="124">
        <v>1077</v>
      </c>
      <c r="C305" s="124" t="s">
        <v>1829</v>
      </c>
      <c r="D305" s="124"/>
      <c r="E305" s="124">
        <v>1966</v>
      </c>
      <c r="F305" s="124" t="str">
        <f>IF(ISERROR(VLOOKUP(C305,#REF!,1,)),"", "x")</f>
        <v/>
      </c>
      <c r="G305" s="127">
        <v>4.6423611111111117E-2</v>
      </c>
      <c r="H305" s="127">
        <v>4.6423611111111117E-2</v>
      </c>
      <c r="I305" s="126"/>
    </row>
    <row r="306" spans="1:9" ht="15.75" thickBot="1">
      <c r="A306" s="124">
        <v>293</v>
      </c>
      <c r="B306" s="124">
        <v>1254</v>
      </c>
      <c r="C306" s="124" t="s">
        <v>931</v>
      </c>
      <c r="D306" s="124"/>
      <c r="E306" s="124">
        <v>1970</v>
      </c>
      <c r="F306" s="124" t="str">
        <f>IF(ISERROR(VLOOKUP(C306,#REF!,1,)),"", "x")</f>
        <v/>
      </c>
      <c r="G306" s="127">
        <v>4.6458333333333331E-2</v>
      </c>
      <c r="H306" s="127">
        <v>4.6458333333333331E-2</v>
      </c>
      <c r="I306" s="126"/>
    </row>
    <row r="307" spans="1:9" ht="15.75" thickBot="1">
      <c r="A307" s="124">
        <v>294</v>
      </c>
      <c r="B307" s="124">
        <v>1090</v>
      </c>
      <c r="C307" s="124" t="s">
        <v>932</v>
      </c>
      <c r="D307" s="124"/>
      <c r="E307" s="124">
        <v>1994</v>
      </c>
      <c r="F307" s="124" t="str">
        <f>IF(ISERROR(VLOOKUP(C307,#REF!,1,)),"", "x")</f>
        <v/>
      </c>
      <c r="G307" s="127">
        <v>4.6493055555555551E-2</v>
      </c>
      <c r="H307" s="127">
        <v>4.6493055555555551E-2</v>
      </c>
      <c r="I307" s="126"/>
    </row>
    <row r="308" spans="1:9" ht="15.75" thickBot="1">
      <c r="A308" s="124">
        <v>295</v>
      </c>
      <c r="B308" s="124">
        <v>1110</v>
      </c>
      <c r="C308" s="124" t="s">
        <v>933</v>
      </c>
      <c r="D308" s="124"/>
      <c r="E308" s="124">
        <v>1990</v>
      </c>
      <c r="F308" s="124" t="str">
        <f>IF(ISERROR(VLOOKUP(C308,#REF!,1,)),"", "x")</f>
        <v/>
      </c>
      <c r="G308" s="127">
        <v>4.6516203703703705E-2</v>
      </c>
      <c r="H308" s="127">
        <v>4.6516203703703705E-2</v>
      </c>
      <c r="I308" s="126"/>
    </row>
    <row r="309" spans="1:9" ht="15.75" thickBot="1">
      <c r="A309" s="124">
        <v>296</v>
      </c>
      <c r="B309" s="124">
        <v>1124</v>
      </c>
      <c r="C309" s="124" t="s">
        <v>934</v>
      </c>
      <c r="D309" s="124"/>
      <c r="E309" s="124">
        <v>1970</v>
      </c>
      <c r="F309" s="124" t="str">
        <f>IF(ISERROR(VLOOKUP(C309,#REF!,1,)),"", "x")</f>
        <v/>
      </c>
      <c r="G309" s="127">
        <v>4.6527777777777779E-2</v>
      </c>
      <c r="H309" s="127">
        <v>4.6527777777777779E-2</v>
      </c>
      <c r="I309" s="126"/>
    </row>
    <row r="310" spans="1:9" ht="15.75" thickBot="1">
      <c r="A310" s="124">
        <v>463</v>
      </c>
      <c r="B310" s="124">
        <v>103</v>
      </c>
      <c r="C310" s="124" t="s">
        <v>1830</v>
      </c>
      <c r="D310" s="124"/>
      <c r="E310" s="124">
        <v>1967</v>
      </c>
      <c r="F310" s="124" t="str">
        <f>IF(ISERROR(VLOOKUP(C310,#REF!,1,)),"", "x")</f>
        <v/>
      </c>
      <c r="G310" s="127">
        <v>4.6527777777777779E-2</v>
      </c>
      <c r="H310" s="127">
        <v>4.6527777777777779E-2</v>
      </c>
      <c r="I310" s="126"/>
    </row>
    <row r="311" spans="1:9" ht="15.75" thickBot="1">
      <c r="A311" s="124">
        <v>297</v>
      </c>
      <c r="B311" s="124">
        <v>129</v>
      </c>
      <c r="C311" s="124" t="s">
        <v>935</v>
      </c>
      <c r="D311" s="124"/>
      <c r="E311" s="124">
        <v>1978</v>
      </c>
      <c r="F311" s="124" t="str">
        <f>IF(ISERROR(VLOOKUP(C311,#REF!,1,)),"", "x")</f>
        <v/>
      </c>
      <c r="G311" s="127">
        <v>4.6539351851851853E-2</v>
      </c>
      <c r="H311" s="127">
        <v>4.6539351851851853E-2</v>
      </c>
      <c r="I311" s="126"/>
    </row>
    <row r="312" spans="1:9" ht="15.75" thickBot="1">
      <c r="A312" s="124">
        <v>464</v>
      </c>
      <c r="B312" s="124">
        <v>684</v>
      </c>
      <c r="C312" s="124" t="s">
        <v>1831</v>
      </c>
      <c r="D312" s="124"/>
      <c r="E312" s="124">
        <v>1985</v>
      </c>
      <c r="F312" s="124" t="str">
        <f>IF(ISERROR(VLOOKUP(C312,#REF!,1,)),"", "x")</f>
        <v/>
      </c>
      <c r="G312" s="127">
        <v>4.6585648148148147E-2</v>
      </c>
      <c r="H312" s="127">
        <v>4.6585648148148147E-2</v>
      </c>
      <c r="I312" s="126"/>
    </row>
    <row r="313" spans="1:9" ht="15.75" thickBot="1">
      <c r="A313" s="124">
        <v>465</v>
      </c>
      <c r="B313" s="124">
        <v>1418</v>
      </c>
      <c r="C313" s="124" t="s">
        <v>1832</v>
      </c>
      <c r="D313" s="124"/>
      <c r="E313" s="124">
        <v>1963</v>
      </c>
      <c r="F313" s="124" t="str">
        <f>IF(ISERROR(VLOOKUP(C313,#REF!,1,)),"", "x")</f>
        <v/>
      </c>
      <c r="G313" s="127">
        <v>4.6608796296296294E-2</v>
      </c>
      <c r="H313" s="127">
        <v>4.6608796296296294E-2</v>
      </c>
      <c r="I313" s="126"/>
    </row>
    <row r="314" spans="1:9" ht="15.75" thickBot="1">
      <c r="A314" s="124">
        <v>299</v>
      </c>
      <c r="B314" s="124">
        <v>1023</v>
      </c>
      <c r="C314" s="124" t="s">
        <v>936</v>
      </c>
      <c r="D314" s="124"/>
      <c r="E314" s="124">
        <v>1980</v>
      </c>
      <c r="F314" s="124" t="str">
        <f>IF(ISERROR(VLOOKUP(C314,#REF!,1,)),"", "x")</f>
        <v/>
      </c>
      <c r="G314" s="127">
        <v>4.6655092592592595E-2</v>
      </c>
      <c r="H314" s="127">
        <v>4.6655092592592595E-2</v>
      </c>
      <c r="I314" s="126"/>
    </row>
    <row r="315" spans="1:9" ht="15.75" thickBot="1">
      <c r="A315" s="124">
        <v>300</v>
      </c>
      <c r="B315" s="124">
        <v>1089</v>
      </c>
      <c r="C315" s="124" t="s">
        <v>937</v>
      </c>
      <c r="D315" s="124"/>
      <c r="E315" s="124">
        <v>1992</v>
      </c>
      <c r="F315" s="124" t="str">
        <f>IF(ISERROR(VLOOKUP(C315,#REF!,1,)),"", "x")</f>
        <v/>
      </c>
      <c r="G315" s="127">
        <v>4.6655092592592595E-2</v>
      </c>
      <c r="H315" s="127">
        <v>4.6655092592592595E-2</v>
      </c>
      <c r="I315" s="126"/>
    </row>
    <row r="316" spans="1:9" ht="15.75" thickBot="1">
      <c r="A316" s="124">
        <v>301</v>
      </c>
      <c r="B316" s="124">
        <v>253</v>
      </c>
      <c r="C316" s="124" t="s">
        <v>938</v>
      </c>
      <c r="D316" s="124"/>
      <c r="E316" s="124">
        <v>1973</v>
      </c>
      <c r="F316" s="124" t="str">
        <f>IF(ISERROR(VLOOKUP(C316,#REF!,1,)),"", "x")</f>
        <v/>
      </c>
      <c r="G316" s="127">
        <v>4.6863425925925926E-2</v>
      </c>
      <c r="H316" s="127">
        <v>4.6863425925925926E-2</v>
      </c>
      <c r="I316" s="126"/>
    </row>
    <row r="317" spans="1:9" ht="15.75" thickBot="1">
      <c r="A317" s="124">
        <v>302</v>
      </c>
      <c r="B317" s="124">
        <v>513</v>
      </c>
      <c r="C317" s="124" t="s">
        <v>939</v>
      </c>
      <c r="D317" s="124"/>
      <c r="E317" s="124">
        <v>1966</v>
      </c>
      <c r="F317" s="124" t="str">
        <f>IF(ISERROR(VLOOKUP(C317,#REF!,1,)),"", "x")</f>
        <v/>
      </c>
      <c r="G317" s="127">
        <v>4.6921296296296294E-2</v>
      </c>
      <c r="H317" s="127">
        <v>4.6921296296296294E-2</v>
      </c>
      <c r="I317" s="126"/>
    </row>
    <row r="318" spans="1:9" ht="15.75" thickBot="1">
      <c r="A318" s="124">
        <v>303</v>
      </c>
      <c r="B318" s="124">
        <v>323</v>
      </c>
      <c r="C318" s="124" t="s">
        <v>940</v>
      </c>
      <c r="D318" s="124"/>
      <c r="E318" s="124">
        <v>1976</v>
      </c>
      <c r="F318" s="124" t="str">
        <f>IF(ISERROR(VLOOKUP(C318,#REF!,1,)),"", "x")</f>
        <v/>
      </c>
      <c r="G318" s="127">
        <v>4.6921296296296294E-2</v>
      </c>
      <c r="H318" s="127">
        <v>4.6921296296296294E-2</v>
      </c>
      <c r="I318" s="126"/>
    </row>
    <row r="319" spans="1:9" ht="15.75" thickBot="1">
      <c r="A319" s="124">
        <v>304</v>
      </c>
      <c r="B319" s="124">
        <v>983</v>
      </c>
      <c r="C319" s="124" t="s">
        <v>941</v>
      </c>
      <c r="D319" s="124"/>
      <c r="E319" s="124">
        <v>1966</v>
      </c>
      <c r="F319" s="124" t="str">
        <f>IF(ISERROR(VLOOKUP(C319,#REF!,1,)),"", "x")</f>
        <v/>
      </c>
      <c r="G319" s="127">
        <v>4.6944444444444448E-2</v>
      </c>
      <c r="H319" s="127">
        <v>4.6944444444444448E-2</v>
      </c>
      <c r="I319" s="126"/>
    </row>
    <row r="320" spans="1:9" ht="15.75" thickBot="1">
      <c r="A320" s="124">
        <v>466</v>
      </c>
      <c r="B320" s="124">
        <v>618</v>
      </c>
      <c r="C320" s="124" t="s">
        <v>1833</v>
      </c>
      <c r="D320" s="124"/>
      <c r="E320" s="124">
        <v>1967</v>
      </c>
      <c r="F320" s="124" t="str">
        <f>IF(ISERROR(VLOOKUP(C320,#REF!,1,)),"", "x")</f>
        <v/>
      </c>
      <c r="G320" s="127">
        <v>4.6944444444444448E-2</v>
      </c>
      <c r="H320" s="127">
        <v>4.6944444444444448E-2</v>
      </c>
      <c r="I320" s="126"/>
    </row>
    <row r="321" spans="1:9" ht="15.75" thickBot="1">
      <c r="A321" s="124">
        <v>467</v>
      </c>
      <c r="B321" s="124">
        <v>482</v>
      </c>
      <c r="C321" s="124" t="s">
        <v>1834</v>
      </c>
      <c r="D321" s="124"/>
      <c r="E321" s="124">
        <v>1951</v>
      </c>
      <c r="F321" s="124" t="str">
        <f>IF(ISERROR(VLOOKUP(C321,#REF!,1,)),"", "x")</f>
        <v/>
      </c>
      <c r="G321" s="127">
        <v>4.6944444444444448E-2</v>
      </c>
      <c r="H321" s="127">
        <v>4.6944444444444448E-2</v>
      </c>
      <c r="I321" s="126"/>
    </row>
    <row r="322" spans="1:9" ht="15.75" thickBot="1">
      <c r="A322" s="124">
        <v>468</v>
      </c>
      <c r="B322" s="124">
        <v>581</v>
      </c>
      <c r="C322" s="124" t="s">
        <v>1835</v>
      </c>
      <c r="D322" s="124"/>
      <c r="E322" s="124">
        <v>1961</v>
      </c>
      <c r="F322" s="124" t="str">
        <f>IF(ISERROR(VLOOKUP(C322,#REF!,1,)),"", "x")</f>
        <v/>
      </c>
      <c r="G322" s="127">
        <v>4.6956018518518522E-2</v>
      </c>
      <c r="H322" s="127">
        <v>4.6956018518518522E-2</v>
      </c>
      <c r="I322" s="126"/>
    </row>
    <row r="323" spans="1:9" ht="15.75" thickBot="1">
      <c r="A323" s="124">
        <v>305</v>
      </c>
      <c r="B323" s="124">
        <v>1414</v>
      </c>
      <c r="C323" s="124" t="s">
        <v>942</v>
      </c>
      <c r="D323" s="124"/>
      <c r="E323" s="124">
        <v>1991</v>
      </c>
      <c r="F323" s="124" t="str">
        <f>IF(ISERROR(VLOOKUP(C323,#REF!,1,)),"", "x")</f>
        <v/>
      </c>
      <c r="G323" s="127">
        <v>4.6967592592592589E-2</v>
      </c>
      <c r="H323" s="127">
        <v>4.6967592592592589E-2</v>
      </c>
      <c r="I323" s="126"/>
    </row>
    <row r="324" spans="1:9" ht="15.75" thickBot="1">
      <c r="A324" s="124">
        <v>306</v>
      </c>
      <c r="B324" s="124">
        <v>99</v>
      </c>
      <c r="C324" s="124" t="s">
        <v>943</v>
      </c>
      <c r="D324" s="124"/>
      <c r="E324" s="124">
        <v>1970</v>
      </c>
      <c r="F324" s="124" t="str">
        <f>IF(ISERROR(VLOOKUP(C324,#REF!,1,)),"", "x")</f>
        <v/>
      </c>
      <c r="G324" s="127">
        <v>4.6979166666666662E-2</v>
      </c>
      <c r="H324" s="127">
        <v>4.6979166666666662E-2</v>
      </c>
      <c r="I324" s="126"/>
    </row>
    <row r="325" spans="1:9" ht="15.75" thickBot="1">
      <c r="A325" s="124">
        <v>469</v>
      </c>
      <c r="B325" s="124">
        <v>410</v>
      </c>
      <c r="C325" s="124" t="s">
        <v>1836</v>
      </c>
      <c r="D325" s="124"/>
      <c r="E325" s="124">
        <v>1960</v>
      </c>
      <c r="F325" s="124" t="str">
        <f>IF(ISERROR(VLOOKUP(C325,#REF!,1,)),"", "x")</f>
        <v/>
      </c>
      <c r="G325" s="127">
        <v>4.6990740740740743E-2</v>
      </c>
      <c r="H325" s="127">
        <v>4.6990740740740743E-2</v>
      </c>
      <c r="I325" s="126"/>
    </row>
    <row r="326" spans="1:9" ht="15.75" thickBot="1">
      <c r="A326" s="124">
        <v>307</v>
      </c>
      <c r="B326" s="124">
        <v>357</v>
      </c>
      <c r="C326" s="124" t="s">
        <v>944</v>
      </c>
      <c r="D326" s="124"/>
      <c r="E326" s="124">
        <v>1960</v>
      </c>
      <c r="F326" s="124" t="str">
        <f>IF(ISERROR(VLOOKUP(C326,#REF!,1,)),"", "x")</f>
        <v/>
      </c>
      <c r="G326" s="127">
        <v>4.701388888888889E-2</v>
      </c>
      <c r="H326" s="127">
        <v>4.701388888888889E-2</v>
      </c>
      <c r="I326" s="126"/>
    </row>
    <row r="327" spans="1:9" ht="15.75" thickBot="1">
      <c r="A327" s="124">
        <v>308</v>
      </c>
      <c r="B327" s="124">
        <v>1450</v>
      </c>
      <c r="C327" s="124" t="s">
        <v>945</v>
      </c>
      <c r="D327" s="124"/>
      <c r="E327" s="124">
        <v>1965</v>
      </c>
      <c r="F327" s="124" t="str">
        <f>IF(ISERROR(VLOOKUP(C327,#REF!,1,)),"", "x")</f>
        <v/>
      </c>
      <c r="G327" s="127">
        <v>4.7060185185185184E-2</v>
      </c>
      <c r="H327" s="127">
        <v>4.7060185185185184E-2</v>
      </c>
      <c r="I327" s="126"/>
    </row>
    <row r="328" spans="1:9" ht="15.75" thickBot="1">
      <c r="A328" s="124">
        <v>309</v>
      </c>
      <c r="B328" s="124">
        <v>1328</v>
      </c>
      <c r="C328" s="124" t="s">
        <v>946</v>
      </c>
      <c r="D328" s="124"/>
      <c r="E328" s="124">
        <v>1995</v>
      </c>
      <c r="F328" s="124" t="str">
        <f>IF(ISERROR(VLOOKUP(C328,#REF!,1,)),"", "x")</f>
        <v/>
      </c>
      <c r="G328" s="127">
        <v>4.7071759259259265E-2</v>
      </c>
      <c r="H328" s="127">
        <v>4.7071759259259265E-2</v>
      </c>
      <c r="I328" s="126"/>
    </row>
    <row r="329" spans="1:9" ht="15.75" thickBot="1">
      <c r="A329" s="124">
        <v>470</v>
      </c>
      <c r="B329" s="124">
        <v>865</v>
      </c>
      <c r="C329" s="124" t="s">
        <v>1669</v>
      </c>
      <c r="D329" s="124"/>
      <c r="E329" s="124">
        <v>1972</v>
      </c>
      <c r="F329" s="124" t="str">
        <f>IF(ISERROR(VLOOKUP(C329,#REF!,1,)),"", "x")</f>
        <v/>
      </c>
      <c r="G329" s="127">
        <v>4.7071759259259265E-2</v>
      </c>
      <c r="H329" s="127">
        <v>4.7071759259259265E-2</v>
      </c>
      <c r="I329" s="126"/>
    </row>
    <row r="330" spans="1:9" ht="15.75" thickBot="1">
      <c r="A330" s="124">
        <v>310</v>
      </c>
      <c r="B330" s="124">
        <v>1428</v>
      </c>
      <c r="C330" s="124" t="s">
        <v>947</v>
      </c>
      <c r="D330" s="124"/>
      <c r="E330" s="124">
        <v>1984</v>
      </c>
      <c r="F330" s="124" t="str">
        <f>IF(ISERROR(VLOOKUP(C330,#REF!,1,)),"", "x")</f>
        <v/>
      </c>
      <c r="G330" s="127">
        <v>4.7129629629629632E-2</v>
      </c>
      <c r="H330" s="127">
        <v>4.7129629629629632E-2</v>
      </c>
      <c r="I330" s="126"/>
    </row>
    <row r="331" spans="1:9" ht="15.75" thickBot="1">
      <c r="A331" s="124">
        <v>471</v>
      </c>
      <c r="B331" s="124">
        <v>735</v>
      </c>
      <c r="C331" s="124" t="s">
        <v>1837</v>
      </c>
      <c r="D331" s="124"/>
      <c r="E331" s="124">
        <v>1956</v>
      </c>
      <c r="F331" s="124" t="str">
        <f>IF(ISERROR(VLOOKUP(C331,#REF!,1,)),"", "x")</f>
        <v/>
      </c>
      <c r="G331" s="127">
        <v>4.7129629629629632E-2</v>
      </c>
      <c r="H331" s="127">
        <v>4.7129629629629632E-2</v>
      </c>
      <c r="I331" s="126"/>
    </row>
    <row r="332" spans="1:9" ht="15.75" thickBot="1">
      <c r="A332" s="124">
        <v>311</v>
      </c>
      <c r="B332" s="124">
        <v>239</v>
      </c>
      <c r="C332" s="124" t="s">
        <v>948</v>
      </c>
      <c r="D332" s="124"/>
      <c r="E332" s="124">
        <v>1985</v>
      </c>
      <c r="F332" s="124" t="str">
        <f>IF(ISERROR(VLOOKUP(C332,#REF!,1,)),"", "x")</f>
        <v/>
      </c>
      <c r="G332" s="127">
        <v>4.7164351851851853E-2</v>
      </c>
      <c r="H332" s="127">
        <v>4.7164351851851853E-2</v>
      </c>
      <c r="I332" s="126"/>
    </row>
    <row r="333" spans="1:9" ht="15.75" thickBot="1">
      <c r="A333" s="124">
        <v>312</v>
      </c>
      <c r="B333" s="124">
        <v>698</v>
      </c>
      <c r="C333" s="124" t="s">
        <v>949</v>
      </c>
      <c r="D333" s="124"/>
      <c r="E333" s="124">
        <v>1970</v>
      </c>
      <c r="F333" s="124" t="str">
        <f>IF(ISERROR(VLOOKUP(C333,#REF!,1,)),"", "x")</f>
        <v/>
      </c>
      <c r="G333" s="127">
        <v>4.7175925925925927E-2</v>
      </c>
      <c r="H333" s="127">
        <v>4.7175925925925927E-2</v>
      </c>
      <c r="I333" s="126"/>
    </row>
    <row r="334" spans="1:9" ht="15.75" thickBot="1">
      <c r="A334" s="124">
        <v>313</v>
      </c>
      <c r="B334" s="124">
        <v>674</v>
      </c>
      <c r="C334" s="124" t="s">
        <v>950</v>
      </c>
      <c r="D334" s="124"/>
      <c r="E334" s="124">
        <v>1979</v>
      </c>
      <c r="F334" s="124" t="str">
        <f>IF(ISERROR(VLOOKUP(C334,#REF!,1,)),"", "x")</f>
        <v/>
      </c>
      <c r="G334" s="127">
        <v>4.7175925925925927E-2</v>
      </c>
      <c r="H334" s="127">
        <v>4.7175925925925927E-2</v>
      </c>
      <c r="I334" s="126"/>
    </row>
    <row r="335" spans="1:9" ht="15.75" thickBot="1">
      <c r="A335" s="124">
        <v>472</v>
      </c>
      <c r="B335" s="124">
        <v>351</v>
      </c>
      <c r="C335" s="124" t="s">
        <v>1838</v>
      </c>
      <c r="D335" s="124"/>
      <c r="E335" s="124">
        <v>1968</v>
      </c>
      <c r="F335" s="124" t="str">
        <f>IF(ISERROR(VLOOKUP(C335,#REF!,1,)),"", "x")</f>
        <v/>
      </c>
      <c r="G335" s="127">
        <v>4.7175925925925927E-2</v>
      </c>
      <c r="H335" s="127">
        <v>4.7175925925925927E-2</v>
      </c>
      <c r="I335" s="126"/>
    </row>
    <row r="336" spans="1:9" ht="15.75" thickBot="1">
      <c r="A336" s="124">
        <v>314</v>
      </c>
      <c r="B336" s="124">
        <v>689</v>
      </c>
      <c r="C336" s="124" t="s">
        <v>951</v>
      </c>
      <c r="D336" s="124"/>
      <c r="E336" s="124">
        <v>1962</v>
      </c>
      <c r="F336" s="124" t="str">
        <f>IF(ISERROR(VLOOKUP(C336,#REF!,1,)),"", "x")</f>
        <v/>
      </c>
      <c r="G336" s="127">
        <v>4.7199074074074067E-2</v>
      </c>
      <c r="H336" s="127">
        <v>4.7199074074074067E-2</v>
      </c>
      <c r="I336" s="126"/>
    </row>
    <row r="337" spans="1:9" ht="15.75" thickBot="1">
      <c r="A337" s="124">
        <v>315</v>
      </c>
      <c r="B337" s="124">
        <v>822</v>
      </c>
      <c r="C337" s="124" t="s">
        <v>952</v>
      </c>
      <c r="D337" s="124"/>
      <c r="E337" s="124">
        <v>1980</v>
      </c>
      <c r="F337" s="124" t="str">
        <f>IF(ISERROR(VLOOKUP(C337,#REF!,1,)),"", "x")</f>
        <v/>
      </c>
      <c r="G337" s="127">
        <v>4.7233796296296295E-2</v>
      </c>
      <c r="H337" s="127">
        <v>4.7233796296296295E-2</v>
      </c>
      <c r="I337" s="126"/>
    </row>
    <row r="338" spans="1:9" ht="15.75" thickBot="1">
      <c r="A338" s="124">
        <v>316</v>
      </c>
      <c r="B338" s="124">
        <v>620</v>
      </c>
      <c r="C338" s="124" t="s">
        <v>953</v>
      </c>
      <c r="D338" s="124"/>
      <c r="E338" s="124">
        <v>1974</v>
      </c>
      <c r="F338" s="124" t="str">
        <f>IF(ISERROR(VLOOKUP(C338,#REF!,1,)),"", "x")</f>
        <v/>
      </c>
      <c r="G338" s="127">
        <v>4.7233796296296295E-2</v>
      </c>
      <c r="H338" s="127">
        <v>4.7233796296296295E-2</v>
      </c>
      <c r="I338" s="126"/>
    </row>
    <row r="339" spans="1:9" ht="15.75" thickBot="1">
      <c r="A339" s="124">
        <v>473</v>
      </c>
      <c r="B339" s="124">
        <v>130</v>
      </c>
      <c r="C339" s="124" t="s">
        <v>1839</v>
      </c>
      <c r="D339" s="124"/>
      <c r="E339" s="124">
        <v>1979</v>
      </c>
      <c r="F339" s="124" t="str">
        <f>IF(ISERROR(VLOOKUP(C339,#REF!,1,)),"", "x")</f>
        <v/>
      </c>
      <c r="G339" s="127">
        <v>4.7256944444444449E-2</v>
      </c>
      <c r="H339" s="127">
        <v>4.7256944444444449E-2</v>
      </c>
      <c r="I339" s="126"/>
    </row>
    <row r="340" spans="1:9" ht="15.75" thickBot="1">
      <c r="A340" s="124">
        <v>317</v>
      </c>
      <c r="B340" s="124">
        <v>666</v>
      </c>
      <c r="C340" s="124" t="s">
        <v>954</v>
      </c>
      <c r="D340" s="124"/>
      <c r="E340" s="124">
        <v>1971</v>
      </c>
      <c r="F340" s="124" t="str">
        <f>IF(ISERROR(VLOOKUP(C340,#REF!,1,)),"", "x")</f>
        <v/>
      </c>
      <c r="G340" s="127">
        <v>4.7303240740740743E-2</v>
      </c>
      <c r="H340" s="127">
        <v>4.7303240740740743E-2</v>
      </c>
      <c r="I340" s="126"/>
    </row>
    <row r="341" spans="1:9" ht="15.75" thickBot="1">
      <c r="A341" s="124">
        <v>318</v>
      </c>
      <c r="B341" s="124">
        <v>82</v>
      </c>
      <c r="C341" s="124" t="s">
        <v>955</v>
      </c>
      <c r="D341" s="124"/>
      <c r="E341" s="124">
        <v>1970</v>
      </c>
      <c r="F341" s="124" t="str">
        <f>IF(ISERROR(VLOOKUP(C341,#REF!,1,)),"", "x")</f>
        <v/>
      </c>
      <c r="G341" s="127">
        <v>4.7349537037037037E-2</v>
      </c>
      <c r="H341" s="127">
        <v>4.7349537037037037E-2</v>
      </c>
      <c r="I341" s="126"/>
    </row>
    <row r="342" spans="1:9" ht="15.75" thickBot="1">
      <c r="A342" s="124">
        <v>474</v>
      </c>
      <c r="B342" s="124">
        <v>37</v>
      </c>
      <c r="C342" s="124" t="s">
        <v>1840</v>
      </c>
      <c r="D342" s="124"/>
      <c r="E342" s="124">
        <v>1974</v>
      </c>
      <c r="F342" s="124" t="str">
        <f>IF(ISERROR(VLOOKUP(C342,#REF!,1,)),"", "x")</f>
        <v/>
      </c>
      <c r="G342" s="127">
        <v>4.7349537037037037E-2</v>
      </c>
      <c r="H342" s="127">
        <v>4.7349537037037037E-2</v>
      </c>
      <c r="I342" s="126"/>
    </row>
    <row r="343" spans="1:9" ht="15.75" thickBot="1">
      <c r="A343" s="124">
        <v>475</v>
      </c>
      <c r="B343" s="124">
        <v>611</v>
      </c>
      <c r="C343" s="124" t="s">
        <v>1841</v>
      </c>
      <c r="D343" s="124"/>
      <c r="E343" s="124">
        <v>1958</v>
      </c>
      <c r="F343" s="124" t="str">
        <f>IF(ISERROR(VLOOKUP(C343,#REF!,1,)),"", "x")</f>
        <v/>
      </c>
      <c r="G343" s="127">
        <v>4.7372685185185191E-2</v>
      </c>
      <c r="H343" s="127">
        <v>4.7372685185185191E-2</v>
      </c>
      <c r="I343" s="126"/>
    </row>
    <row r="344" spans="1:9" ht="15.75" thickBot="1">
      <c r="A344" s="124">
        <v>319</v>
      </c>
      <c r="B344" s="124">
        <v>295</v>
      </c>
      <c r="C344" s="124" t="s">
        <v>956</v>
      </c>
      <c r="D344" s="124"/>
      <c r="E344" s="124">
        <v>1980</v>
      </c>
      <c r="F344" s="124" t="str">
        <f>IF(ISERROR(VLOOKUP(C344,#REF!,1,)),"", "x")</f>
        <v/>
      </c>
      <c r="G344" s="127">
        <v>4.7418981481481486E-2</v>
      </c>
      <c r="H344" s="127">
        <v>4.7418981481481486E-2</v>
      </c>
      <c r="I344" s="126"/>
    </row>
    <row r="345" spans="1:9" ht="15.75" thickBot="1">
      <c r="A345" s="124">
        <v>320</v>
      </c>
      <c r="B345" s="124">
        <v>605</v>
      </c>
      <c r="C345" s="124" t="s">
        <v>957</v>
      </c>
      <c r="D345" s="124"/>
      <c r="E345" s="124">
        <v>1969</v>
      </c>
      <c r="F345" s="124" t="str">
        <f>IF(ISERROR(VLOOKUP(C345,#REF!,1,)),"", "x")</f>
        <v/>
      </c>
      <c r="G345" s="127">
        <v>4.7430555555555559E-2</v>
      </c>
      <c r="H345" s="127">
        <v>4.7430555555555559E-2</v>
      </c>
      <c r="I345" s="126"/>
    </row>
    <row r="346" spans="1:9" ht="15.75" thickBot="1">
      <c r="A346" s="124">
        <v>321</v>
      </c>
      <c r="B346" s="124">
        <v>633</v>
      </c>
      <c r="C346" s="124" t="s">
        <v>958</v>
      </c>
      <c r="D346" s="124"/>
      <c r="E346" s="124">
        <v>1983</v>
      </c>
      <c r="F346" s="124" t="str">
        <f>IF(ISERROR(VLOOKUP(C346,#REF!,1,)),"", "x")</f>
        <v/>
      </c>
      <c r="G346" s="127">
        <v>4.7430555555555559E-2</v>
      </c>
      <c r="H346" s="127">
        <v>4.7430555555555559E-2</v>
      </c>
      <c r="I346" s="126"/>
    </row>
    <row r="347" spans="1:9" ht="15.75" thickBot="1">
      <c r="A347" s="124">
        <v>322</v>
      </c>
      <c r="B347" s="124">
        <v>737</v>
      </c>
      <c r="C347" s="124" t="s">
        <v>959</v>
      </c>
      <c r="D347" s="124"/>
      <c r="E347" s="124">
        <v>1981</v>
      </c>
      <c r="F347" s="124" t="str">
        <f>IF(ISERROR(VLOOKUP(C347,#REF!,1,)),"", "x")</f>
        <v/>
      </c>
      <c r="G347" s="127">
        <v>4.7442129629629626E-2</v>
      </c>
      <c r="H347" s="127">
        <v>4.7442129629629626E-2</v>
      </c>
      <c r="I347" s="126"/>
    </row>
    <row r="348" spans="1:9" ht="15.75" thickBot="1">
      <c r="A348" s="124">
        <v>323</v>
      </c>
      <c r="B348" s="124">
        <v>343</v>
      </c>
      <c r="C348" s="124" t="s">
        <v>960</v>
      </c>
      <c r="D348" s="124"/>
      <c r="E348" s="124">
        <v>1974</v>
      </c>
      <c r="F348" s="124" t="str">
        <f>IF(ISERROR(VLOOKUP(C348,#REF!,1,)),"", "x")</f>
        <v/>
      </c>
      <c r="G348" s="127">
        <v>4.7453703703703699E-2</v>
      </c>
      <c r="H348" s="127">
        <v>4.7453703703703699E-2</v>
      </c>
      <c r="I348" s="126"/>
    </row>
    <row r="349" spans="1:9" ht="15.75" thickBot="1">
      <c r="A349" s="124">
        <v>476</v>
      </c>
      <c r="B349" s="124">
        <v>825</v>
      </c>
      <c r="C349" s="124" t="s">
        <v>1842</v>
      </c>
      <c r="D349" s="124"/>
      <c r="E349" s="124">
        <v>1973</v>
      </c>
      <c r="F349" s="124" t="str">
        <f>IF(ISERROR(VLOOKUP(C349,#REF!,1,)),"", "x")</f>
        <v/>
      </c>
      <c r="G349" s="127">
        <v>4.7453703703703699E-2</v>
      </c>
      <c r="H349" s="127">
        <v>4.7453703703703699E-2</v>
      </c>
      <c r="I349" s="126"/>
    </row>
    <row r="350" spans="1:9" ht="15.75" thickBot="1">
      <c r="A350" s="124">
        <v>477</v>
      </c>
      <c r="B350" s="124">
        <v>1201</v>
      </c>
      <c r="C350" s="124" t="s">
        <v>1843</v>
      </c>
      <c r="D350" s="124"/>
      <c r="E350" s="124">
        <v>1984</v>
      </c>
      <c r="F350" s="124" t="str">
        <f>IF(ISERROR(VLOOKUP(C350,#REF!,1,)),"", "x")</f>
        <v/>
      </c>
      <c r="G350" s="127">
        <v>4.746527777777778E-2</v>
      </c>
      <c r="H350" s="127">
        <v>4.746527777777778E-2</v>
      </c>
      <c r="I350" s="126"/>
    </row>
    <row r="351" spans="1:9" ht="15.75" thickBot="1">
      <c r="A351" s="124">
        <v>324</v>
      </c>
      <c r="B351" s="124">
        <v>1205</v>
      </c>
      <c r="C351" s="124" t="s">
        <v>961</v>
      </c>
      <c r="D351" s="124"/>
      <c r="E351" s="124">
        <v>1986</v>
      </c>
      <c r="F351" s="124" t="str">
        <f>IF(ISERROR(VLOOKUP(C351,#REF!,1,)),"", "x")</f>
        <v/>
      </c>
      <c r="G351" s="127">
        <v>4.7476851851851853E-2</v>
      </c>
      <c r="H351" s="127">
        <v>4.7476851851851853E-2</v>
      </c>
      <c r="I351" s="126"/>
    </row>
    <row r="352" spans="1:9" ht="15.75" thickBot="1">
      <c r="A352" s="124">
        <v>325</v>
      </c>
      <c r="B352" s="124">
        <v>968</v>
      </c>
      <c r="C352" s="124" t="s">
        <v>962</v>
      </c>
      <c r="D352" s="124"/>
      <c r="E352" s="124">
        <v>1969</v>
      </c>
      <c r="F352" s="124" t="str">
        <f>IF(ISERROR(VLOOKUP(C352,#REF!,1,)),"", "x")</f>
        <v/>
      </c>
      <c r="G352" s="127">
        <v>4.7500000000000007E-2</v>
      </c>
      <c r="H352" s="127">
        <v>4.7500000000000007E-2</v>
      </c>
      <c r="I352" s="126"/>
    </row>
    <row r="353" spans="1:9" ht="15.75" thickBot="1">
      <c r="A353" s="124">
        <v>478</v>
      </c>
      <c r="B353" s="124">
        <v>1436</v>
      </c>
      <c r="C353" s="124" t="s">
        <v>1844</v>
      </c>
      <c r="D353" s="124"/>
      <c r="E353" s="124">
        <v>1970</v>
      </c>
      <c r="F353" s="124" t="str">
        <f>IF(ISERROR(VLOOKUP(C353,#REF!,1,)),"", "x")</f>
        <v/>
      </c>
      <c r="G353" s="127">
        <v>4.7523148148148148E-2</v>
      </c>
      <c r="H353" s="127">
        <v>4.7523148148148148E-2</v>
      </c>
      <c r="I353" s="126"/>
    </row>
    <row r="354" spans="1:9" ht="15.75" thickBot="1">
      <c r="A354" s="124">
        <v>479</v>
      </c>
      <c r="B354" s="124">
        <v>1228</v>
      </c>
      <c r="C354" s="124" t="s">
        <v>1845</v>
      </c>
      <c r="D354" s="124"/>
      <c r="E354" s="124">
        <v>1971</v>
      </c>
      <c r="F354" s="124" t="str">
        <f>IF(ISERROR(VLOOKUP(C354,#REF!,1,)),"", "x")</f>
        <v/>
      </c>
      <c r="G354" s="127">
        <v>4.7523148148148148E-2</v>
      </c>
      <c r="H354" s="127">
        <v>4.7523148148148148E-2</v>
      </c>
      <c r="I354" s="126"/>
    </row>
    <row r="355" spans="1:9" ht="15.75" thickBot="1">
      <c r="A355" s="124">
        <v>480</v>
      </c>
      <c r="B355" s="124">
        <v>1342</v>
      </c>
      <c r="C355" s="124" t="s">
        <v>1846</v>
      </c>
      <c r="D355" s="124"/>
      <c r="E355" s="124">
        <v>1993</v>
      </c>
      <c r="F355" s="124" t="str">
        <f>IF(ISERROR(VLOOKUP(C355,#REF!,1,)),"", "x")</f>
        <v/>
      </c>
      <c r="G355" s="127">
        <v>4.7592592592592596E-2</v>
      </c>
      <c r="H355" s="127">
        <v>4.7592592592592596E-2</v>
      </c>
      <c r="I355" s="126"/>
    </row>
    <row r="356" spans="1:9" ht="15.75" thickBot="1">
      <c r="A356" s="124">
        <v>326</v>
      </c>
      <c r="B356" s="124">
        <v>1504</v>
      </c>
      <c r="C356" s="124" t="s">
        <v>963</v>
      </c>
      <c r="D356" s="124"/>
      <c r="E356" s="124">
        <v>1977</v>
      </c>
      <c r="F356" s="124" t="str">
        <f>IF(ISERROR(VLOOKUP(C356,#REF!,1,)),"", "x")</f>
        <v/>
      </c>
      <c r="G356" s="127">
        <v>4.760416666666667E-2</v>
      </c>
      <c r="H356" s="127">
        <v>4.760416666666667E-2</v>
      </c>
      <c r="I356" s="126"/>
    </row>
    <row r="357" spans="1:9" ht="15.75" thickBot="1">
      <c r="A357" s="124">
        <v>481</v>
      </c>
      <c r="B357" s="124">
        <v>1365</v>
      </c>
      <c r="C357" s="124" t="s">
        <v>1847</v>
      </c>
      <c r="D357" s="124"/>
      <c r="E357" s="124">
        <v>1981</v>
      </c>
      <c r="F357" s="124" t="str">
        <f>IF(ISERROR(VLOOKUP(C357,#REF!,1,)),"", "x")</f>
        <v/>
      </c>
      <c r="G357" s="127">
        <v>4.760416666666667E-2</v>
      </c>
      <c r="H357" s="127">
        <v>4.760416666666667E-2</v>
      </c>
      <c r="I357" s="126"/>
    </row>
    <row r="358" spans="1:9" ht="15.75" thickBot="1">
      <c r="A358" s="124">
        <v>327</v>
      </c>
      <c r="B358" s="124">
        <v>1307</v>
      </c>
      <c r="C358" s="124" t="s">
        <v>964</v>
      </c>
      <c r="D358" s="124"/>
      <c r="E358" s="124">
        <v>1998</v>
      </c>
      <c r="F358" s="124" t="str">
        <f>IF(ISERROR(VLOOKUP(C358,#REF!,1,)),"", "x")</f>
        <v/>
      </c>
      <c r="G358" s="127">
        <v>4.7615740740740743E-2</v>
      </c>
      <c r="H358" s="127">
        <v>4.7615740740740743E-2</v>
      </c>
      <c r="I358" s="126"/>
    </row>
    <row r="359" spans="1:9" ht="15.75" thickBot="1">
      <c r="A359" s="124">
        <v>328</v>
      </c>
      <c r="B359" s="124">
        <v>1014</v>
      </c>
      <c r="C359" s="124" t="s">
        <v>965</v>
      </c>
      <c r="D359" s="124"/>
      <c r="E359" s="124">
        <v>1977</v>
      </c>
      <c r="F359" s="124" t="str">
        <f>IF(ISERROR(VLOOKUP(C359,#REF!,1,)),"", "x")</f>
        <v/>
      </c>
      <c r="G359" s="127">
        <v>4.762731481481481E-2</v>
      </c>
      <c r="H359" s="127">
        <v>4.762731481481481E-2</v>
      </c>
      <c r="I359" s="126"/>
    </row>
    <row r="360" spans="1:9" ht="15.75" thickBot="1">
      <c r="A360" s="124">
        <v>329</v>
      </c>
      <c r="B360" s="124">
        <v>1394</v>
      </c>
      <c r="C360" s="124" t="s">
        <v>966</v>
      </c>
      <c r="D360" s="124"/>
      <c r="E360" s="124">
        <v>1990</v>
      </c>
      <c r="F360" s="124" t="str">
        <f>IF(ISERROR(VLOOKUP(C360,#REF!,1,)),"", "x")</f>
        <v/>
      </c>
      <c r="G360" s="127">
        <v>4.7650462962962964E-2</v>
      </c>
      <c r="H360" s="127">
        <v>4.7650462962962964E-2</v>
      </c>
      <c r="I360" s="126"/>
    </row>
    <row r="361" spans="1:9" ht="15.75" thickBot="1">
      <c r="A361" s="124">
        <v>330</v>
      </c>
      <c r="B361" s="124">
        <v>1455</v>
      </c>
      <c r="C361" s="124" t="s">
        <v>967</v>
      </c>
      <c r="D361" s="124"/>
      <c r="E361" s="124">
        <v>1970</v>
      </c>
      <c r="F361" s="124" t="str">
        <f>IF(ISERROR(VLOOKUP(C361,#REF!,1,)),"", "x")</f>
        <v/>
      </c>
      <c r="G361" s="127">
        <v>4.7662037037037037E-2</v>
      </c>
      <c r="H361" s="127">
        <v>4.7662037037037037E-2</v>
      </c>
      <c r="I361" s="126"/>
    </row>
    <row r="362" spans="1:9" ht="15.75" thickBot="1">
      <c r="A362" s="124">
        <v>331</v>
      </c>
      <c r="B362" s="124">
        <v>868</v>
      </c>
      <c r="C362" s="124" t="s">
        <v>968</v>
      </c>
      <c r="D362" s="124"/>
      <c r="E362" s="124">
        <v>1971</v>
      </c>
      <c r="F362" s="124" t="str">
        <f>IF(ISERROR(VLOOKUP(C362,#REF!,1,)),"", "x")</f>
        <v/>
      </c>
      <c r="G362" s="127">
        <v>4.7673611111111104E-2</v>
      </c>
      <c r="H362" s="127">
        <v>4.7673611111111104E-2</v>
      </c>
      <c r="I362" s="126"/>
    </row>
    <row r="363" spans="1:9" ht="15.75" thickBot="1">
      <c r="A363" s="124">
        <v>332</v>
      </c>
      <c r="B363" s="124">
        <v>237</v>
      </c>
      <c r="C363" s="124" t="s">
        <v>969</v>
      </c>
      <c r="D363" s="124"/>
      <c r="E363" s="124">
        <v>1985</v>
      </c>
      <c r="F363" s="124" t="str">
        <f>IF(ISERROR(VLOOKUP(C363,#REF!,1,)),"", "x")</f>
        <v/>
      </c>
      <c r="G363" s="127">
        <v>4.7696759259259258E-2</v>
      </c>
      <c r="H363" s="127">
        <v>4.7696759259259258E-2</v>
      </c>
      <c r="I363" s="126"/>
    </row>
    <row r="364" spans="1:9" ht="15.75" thickBot="1">
      <c r="A364" s="124">
        <v>333</v>
      </c>
      <c r="B364" s="124">
        <v>324</v>
      </c>
      <c r="C364" s="124" t="s">
        <v>970</v>
      </c>
      <c r="D364" s="124"/>
      <c r="E364" s="124">
        <v>1972</v>
      </c>
      <c r="F364" s="124" t="str">
        <f>IF(ISERROR(VLOOKUP(C364,#REF!,1,)),"", "x")</f>
        <v/>
      </c>
      <c r="G364" s="127">
        <v>4.7708333333333332E-2</v>
      </c>
      <c r="H364" s="127">
        <v>4.7708333333333332E-2</v>
      </c>
      <c r="I364" s="126"/>
    </row>
    <row r="365" spans="1:9" ht="15.75" thickBot="1">
      <c r="A365" s="124">
        <v>334</v>
      </c>
      <c r="B365" s="124">
        <v>150</v>
      </c>
      <c r="C365" s="124" t="s">
        <v>971</v>
      </c>
      <c r="D365" s="124"/>
      <c r="E365" s="124">
        <v>1995</v>
      </c>
      <c r="F365" s="124" t="str">
        <f>IF(ISERROR(VLOOKUP(C365,#REF!,1,)),"", "x")</f>
        <v/>
      </c>
      <c r="G365" s="127">
        <v>4.7708333333333332E-2</v>
      </c>
      <c r="H365" s="127">
        <v>4.7708333333333332E-2</v>
      </c>
      <c r="I365" s="126"/>
    </row>
    <row r="366" spans="1:9" ht="15.75" thickBot="1">
      <c r="A366" s="124">
        <v>482</v>
      </c>
      <c r="B366" s="124">
        <v>278</v>
      </c>
      <c r="C366" s="124" t="s">
        <v>1848</v>
      </c>
      <c r="D366" s="124"/>
      <c r="E366" s="124">
        <v>1971</v>
      </c>
      <c r="F366" s="124" t="str">
        <f>IF(ISERROR(VLOOKUP(C366,#REF!,1,)),"", "x")</f>
        <v/>
      </c>
      <c r="G366" s="127">
        <v>4.7708333333333332E-2</v>
      </c>
      <c r="H366" s="127">
        <v>4.7708333333333332E-2</v>
      </c>
      <c r="I366" s="126"/>
    </row>
    <row r="367" spans="1:9" ht="15.75" thickBot="1">
      <c r="A367" s="124">
        <v>483</v>
      </c>
      <c r="B367" s="124">
        <v>1168</v>
      </c>
      <c r="C367" s="124" t="s">
        <v>1849</v>
      </c>
      <c r="D367" s="124"/>
      <c r="E367" s="124">
        <v>1964</v>
      </c>
      <c r="F367" s="124" t="str">
        <f>IF(ISERROR(VLOOKUP(C367,#REF!,1,)),"", "x")</f>
        <v/>
      </c>
      <c r="G367" s="127">
        <v>4.7719907407407412E-2</v>
      </c>
      <c r="H367" s="127">
        <v>4.7719907407407412E-2</v>
      </c>
      <c r="I367" s="126"/>
    </row>
    <row r="368" spans="1:9" ht="15.75" thickBot="1">
      <c r="A368" s="124">
        <v>335</v>
      </c>
      <c r="B368" s="124">
        <v>122</v>
      </c>
      <c r="C368" s="124" t="s">
        <v>972</v>
      </c>
      <c r="D368" s="124"/>
      <c r="E368" s="124">
        <v>1983</v>
      </c>
      <c r="F368" s="124" t="str">
        <f>IF(ISERROR(VLOOKUP(C368,#REF!,1,)),"", "x")</f>
        <v/>
      </c>
      <c r="G368" s="127">
        <v>4.7731481481481486E-2</v>
      </c>
      <c r="H368" s="127">
        <v>4.7731481481481486E-2</v>
      </c>
      <c r="I368" s="126"/>
    </row>
    <row r="369" spans="1:9" ht="15.75" thickBot="1">
      <c r="A369" s="124">
        <v>484</v>
      </c>
      <c r="B369" s="124">
        <v>1287</v>
      </c>
      <c r="C369" s="124" t="s">
        <v>1850</v>
      </c>
      <c r="D369" s="124"/>
      <c r="E369" s="124">
        <v>2003</v>
      </c>
      <c r="F369" s="124" t="str">
        <f>IF(ISERROR(VLOOKUP(C369,#REF!,1,)),"", "x")</f>
        <v/>
      </c>
      <c r="G369" s="127">
        <v>4.7731481481481486E-2</v>
      </c>
      <c r="H369" s="127">
        <v>4.7731481481481486E-2</v>
      </c>
      <c r="I369" s="126"/>
    </row>
    <row r="370" spans="1:9" ht="15.75" thickBot="1">
      <c r="A370" s="124">
        <v>336</v>
      </c>
      <c r="B370" s="124">
        <v>1183</v>
      </c>
      <c r="C370" s="124" t="s">
        <v>973</v>
      </c>
      <c r="D370" s="124"/>
      <c r="E370" s="124">
        <v>1959</v>
      </c>
      <c r="F370" s="124" t="str">
        <f>IF(ISERROR(VLOOKUP(C370,#REF!,1,)),"", "x")</f>
        <v/>
      </c>
      <c r="G370" s="127">
        <v>4.777777777777778E-2</v>
      </c>
      <c r="H370" s="127">
        <v>4.777777777777778E-2</v>
      </c>
      <c r="I370" s="126"/>
    </row>
    <row r="371" spans="1:9" ht="15.75" thickBot="1">
      <c r="A371" s="124">
        <v>337</v>
      </c>
      <c r="B371" s="124">
        <v>487</v>
      </c>
      <c r="C371" s="124" t="s">
        <v>974</v>
      </c>
      <c r="D371" s="124"/>
      <c r="E371" s="124">
        <v>1975</v>
      </c>
      <c r="F371" s="124" t="str">
        <f>IF(ISERROR(VLOOKUP(C371,#REF!,1,)),"", "x")</f>
        <v/>
      </c>
      <c r="G371" s="127">
        <v>4.777777777777778E-2</v>
      </c>
      <c r="H371" s="127">
        <v>4.777777777777778E-2</v>
      </c>
      <c r="I371" s="126"/>
    </row>
    <row r="372" spans="1:9" ht="15.75" thickBot="1">
      <c r="A372" s="124">
        <v>485</v>
      </c>
      <c r="B372" s="124">
        <v>422</v>
      </c>
      <c r="C372" s="124" t="s">
        <v>1851</v>
      </c>
      <c r="D372" s="124"/>
      <c r="E372" s="124">
        <v>1975</v>
      </c>
      <c r="F372" s="124" t="str">
        <f>IF(ISERROR(VLOOKUP(C372,#REF!,1,)),"", "x")</f>
        <v/>
      </c>
      <c r="G372" s="127">
        <v>4.7812500000000001E-2</v>
      </c>
      <c r="H372" s="127">
        <v>4.7812500000000001E-2</v>
      </c>
      <c r="I372" s="126"/>
    </row>
    <row r="373" spans="1:9" ht="15.75" thickBot="1">
      <c r="A373" s="124">
        <v>338</v>
      </c>
      <c r="B373" s="124">
        <v>141</v>
      </c>
      <c r="C373" s="124" t="s">
        <v>975</v>
      </c>
      <c r="D373" s="124"/>
      <c r="E373" s="124">
        <v>1975</v>
      </c>
      <c r="F373" s="124" t="str">
        <f>IF(ISERROR(VLOOKUP(C373,#REF!,1,)),"", "x")</f>
        <v/>
      </c>
      <c r="G373" s="127">
        <v>4.7835648148148148E-2</v>
      </c>
      <c r="H373" s="127">
        <v>4.7835648148148148E-2</v>
      </c>
      <c r="I373" s="126"/>
    </row>
    <row r="374" spans="1:9" ht="15.75" thickBot="1">
      <c r="A374" s="124">
        <v>339</v>
      </c>
      <c r="B374" s="124">
        <v>70</v>
      </c>
      <c r="C374" s="124" t="s">
        <v>976</v>
      </c>
      <c r="D374" s="124"/>
      <c r="E374" s="124">
        <v>1970</v>
      </c>
      <c r="F374" s="124" t="str">
        <f>IF(ISERROR(VLOOKUP(C374,#REF!,1,)),"", "x")</f>
        <v/>
      </c>
      <c r="G374" s="127">
        <v>4.7835648148148148E-2</v>
      </c>
      <c r="H374" s="127">
        <v>4.7835648148148148E-2</v>
      </c>
      <c r="I374" s="126"/>
    </row>
    <row r="375" spans="1:9" ht="15.75" thickBot="1">
      <c r="A375" s="124">
        <v>340</v>
      </c>
      <c r="B375" s="124">
        <v>1275</v>
      </c>
      <c r="C375" s="124" t="s">
        <v>977</v>
      </c>
      <c r="D375" s="124"/>
      <c r="E375" s="124">
        <v>1983</v>
      </c>
      <c r="F375" s="124" t="str">
        <f>IF(ISERROR(VLOOKUP(C375,#REF!,1,)),"", "x")</f>
        <v/>
      </c>
      <c r="G375" s="127">
        <v>4.7847222222222228E-2</v>
      </c>
      <c r="H375" s="127">
        <v>4.7847222222222228E-2</v>
      </c>
      <c r="I375" s="126"/>
    </row>
    <row r="376" spans="1:9" ht="15.75" thickBot="1">
      <c r="A376" s="124">
        <v>341</v>
      </c>
      <c r="B376" s="124">
        <v>1337</v>
      </c>
      <c r="C376" s="124" t="s">
        <v>978</v>
      </c>
      <c r="D376" s="124"/>
      <c r="E376" s="124">
        <v>1976</v>
      </c>
      <c r="F376" s="124" t="str">
        <f>IF(ISERROR(VLOOKUP(C376,#REF!,1,)),"", "x")</f>
        <v/>
      </c>
      <c r="G376" s="127">
        <v>4.7858796296296295E-2</v>
      </c>
      <c r="H376" s="127">
        <v>4.7858796296296295E-2</v>
      </c>
      <c r="I376" s="126"/>
    </row>
    <row r="377" spans="1:9" ht="15.75" thickBot="1">
      <c r="A377" s="124">
        <v>342</v>
      </c>
      <c r="B377" s="124">
        <v>1158</v>
      </c>
      <c r="C377" s="124" t="s">
        <v>979</v>
      </c>
      <c r="D377" s="124"/>
      <c r="E377" s="124">
        <v>1993</v>
      </c>
      <c r="F377" s="124" t="str">
        <f>IF(ISERROR(VLOOKUP(C377,#REF!,1,)),"", "x")</f>
        <v/>
      </c>
      <c r="G377" s="127">
        <v>4.7905092592592589E-2</v>
      </c>
      <c r="H377" s="127">
        <v>4.7905092592592589E-2</v>
      </c>
      <c r="I377" s="126"/>
    </row>
    <row r="378" spans="1:9" ht="15.75" thickBot="1">
      <c r="A378" s="124">
        <v>486</v>
      </c>
      <c r="B378" s="124">
        <v>1348</v>
      </c>
      <c r="C378" s="124" t="s">
        <v>1852</v>
      </c>
      <c r="D378" s="124"/>
      <c r="E378" s="124">
        <v>1966</v>
      </c>
      <c r="F378" s="124" t="str">
        <f>IF(ISERROR(VLOOKUP(C378,#REF!,1,)),"", "x")</f>
        <v/>
      </c>
      <c r="G378" s="127">
        <v>4.7905092592592589E-2</v>
      </c>
      <c r="H378" s="127">
        <v>4.7905092592592589E-2</v>
      </c>
      <c r="I378" s="126"/>
    </row>
    <row r="379" spans="1:9" ht="15.75" thickBot="1">
      <c r="A379" s="124">
        <v>487</v>
      </c>
      <c r="B379" s="124">
        <v>373</v>
      </c>
      <c r="C379" s="124" t="s">
        <v>1853</v>
      </c>
      <c r="D379" s="124"/>
      <c r="E379" s="124">
        <v>1992</v>
      </c>
      <c r="F379" s="124" t="str">
        <f>IF(ISERROR(VLOOKUP(C379,#REF!,1,)),"", "x")</f>
        <v/>
      </c>
      <c r="G379" s="127">
        <v>4.7905092592592589E-2</v>
      </c>
      <c r="H379" s="127">
        <v>4.7905092592592589E-2</v>
      </c>
      <c r="I379" s="126"/>
    </row>
    <row r="380" spans="1:9" ht="15.75" thickBot="1">
      <c r="A380" s="124">
        <v>489</v>
      </c>
      <c r="B380" s="124">
        <v>29</v>
      </c>
      <c r="C380" s="124" t="s">
        <v>1855</v>
      </c>
      <c r="D380" s="124"/>
      <c r="E380" s="124">
        <v>1979</v>
      </c>
      <c r="F380" s="124" t="str">
        <f>IF(ISERROR(VLOOKUP(C380,#REF!,1,)),"", "x")</f>
        <v/>
      </c>
      <c r="G380" s="127">
        <v>4.7951388888888891E-2</v>
      </c>
      <c r="H380" s="127">
        <v>4.7951388888888891E-2</v>
      </c>
      <c r="I380" s="126"/>
    </row>
    <row r="381" spans="1:9" ht="15.75" thickBot="1">
      <c r="A381" s="124">
        <v>344</v>
      </c>
      <c r="B381" s="124">
        <v>809</v>
      </c>
      <c r="C381" s="124" t="s">
        <v>980</v>
      </c>
      <c r="D381" s="124"/>
      <c r="E381" s="124">
        <v>1983</v>
      </c>
      <c r="F381" s="124" t="str">
        <f>IF(ISERROR(VLOOKUP(C381,#REF!,1,)),"", "x")</f>
        <v/>
      </c>
      <c r="G381" s="127">
        <v>4.7974537037037045E-2</v>
      </c>
      <c r="H381" s="127">
        <v>4.7974537037037045E-2</v>
      </c>
      <c r="I381" s="126"/>
    </row>
    <row r="382" spans="1:9" ht="15.75" thickBot="1">
      <c r="A382" s="124">
        <v>345</v>
      </c>
      <c r="B382" s="124">
        <v>76</v>
      </c>
      <c r="C382" s="124" t="s">
        <v>981</v>
      </c>
      <c r="D382" s="124"/>
      <c r="E382" s="124">
        <v>1991</v>
      </c>
      <c r="F382" s="124" t="str">
        <f>IF(ISERROR(VLOOKUP(C382,#REF!,1,)),"", "x")</f>
        <v/>
      </c>
      <c r="G382" s="127">
        <v>4.7974537037037045E-2</v>
      </c>
      <c r="H382" s="127">
        <v>4.7974537037037045E-2</v>
      </c>
      <c r="I382" s="126"/>
    </row>
    <row r="383" spans="1:9" ht="15.75" thickBot="1">
      <c r="A383" s="124">
        <v>346</v>
      </c>
      <c r="B383" s="124">
        <v>1329</v>
      </c>
      <c r="C383" s="124" t="s">
        <v>982</v>
      </c>
      <c r="D383" s="124"/>
      <c r="E383" s="124">
        <v>1984</v>
      </c>
      <c r="F383" s="124" t="str">
        <f>IF(ISERROR(VLOOKUP(C383,#REF!,1,)),"", "x")</f>
        <v/>
      </c>
      <c r="G383" s="127">
        <v>4.7997685185185185E-2</v>
      </c>
      <c r="H383" s="127">
        <v>4.7997685185185185E-2</v>
      </c>
      <c r="I383" s="126"/>
    </row>
    <row r="384" spans="1:9" ht="15.75" thickBot="1">
      <c r="A384" s="124">
        <v>490</v>
      </c>
      <c r="B384" s="124">
        <v>1460</v>
      </c>
      <c r="C384" s="124" t="s">
        <v>1856</v>
      </c>
      <c r="D384" s="124"/>
      <c r="E384" s="124">
        <v>1982</v>
      </c>
      <c r="F384" s="124" t="str">
        <f>IF(ISERROR(VLOOKUP(C384,#REF!,1,)),"", "x")</f>
        <v/>
      </c>
      <c r="G384" s="127">
        <v>4.7997685185185185E-2</v>
      </c>
      <c r="H384" s="127">
        <v>4.7997685185185185E-2</v>
      </c>
      <c r="I384" s="126"/>
    </row>
    <row r="385" spans="1:9" ht="15.75" thickBot="1">
      <c r="A385" s="124">
        <v>347</v>
      </c>
      <c r="B385" s="124">
        <v>221</v>
      </c>
      <c r="C385" s="124" t="s">
        <v>983</v>
      </c>
      <c r="D385" s="124"/>
      <c r="E385" s="124">
        <v>1979</v>
      </c>
      <c r="F385" s="124" t="str">
        <f>IF(ISERROR(VLOOKUP(C385,#REF!,1,)),"", "x")</f>
        <v/>
      </c>
      <c r="G385" s="127">
        <v>4.8009259259259258E-2</v>
      </c>
      <c r="H385" s="127">
        <v>4.8009259259259258E-2</v>
      </c>
      <c r="I385" s="126"/>
    </row>
    <row r="386" spans="1:9" ht="15.75" thickBot="1">
      <c r="A386" s="124">
        <v>491</v>
      </c>
      <c r="B386" s="124">
        <v>1138</v>
      </c>
      <c r="C386" s="124" t="s">
        <v>1857</v>
      </c>
      <c r="D386" s="124"/>
      <c r="E386" s="124">
        <v>1978</v>
      </c>
      <c r="F386" s="124" t="str">
        <f>IF(ISERROR(VLOOKUP(C386,#REF!,1,)),"", "x")</f>
        <v/>
      </c>
      <c r="G386" s="127">
        <v>4.8009259259259258E-2</v>
      </c>
      <c r="H386" s="127">
        <v>4.8009259259259258E-2</v>
      </c>
      <c r="I386" s="126"/>
    </row>
    <row r="387" spans="1:9" ht="15.75" thickBot="1">
      <c r="A387" s="124">
        <v>348</v>
      </c>
      <c r="B387" s="124">
        <v>832</v>
      </c>
      <c r="C387" s="124" t="s">
        <v>984</v>
      </c>
      <c r="D387" s="124"/>
      <c r="E387" s="124">
        <v>1990</v>
      </c>
      <c r="F387" s="124" t="str">
        <f>IF(ISERROR(VLOOKUP(C387,#REF!,1,)),"", "x")</f>
        <v/>
      </c>
      <c r="G387" s="127">
        <v>4.8020833333333339E-2</v>
      </c>
      <c r="H387" s="127">
        <v>4.8020833333333339E-2</v>
      </c>
      <c r="I387" s="126"/>
    </row>
    <row r="388" spans="1:9" ht="15.75" thickBot="1">
      <c r="A388" s="124">
        <v>349</v>
      </c>
      <c r="B388" s="124">
        <v>965</v>
      </c>
      <c r="C388" s="124" t="s">
        <v>985</v>
      </c>
      <c r="D388" s="124"/>
      <c r="E388" s="124">
        <v>1963</v>
      </c>
      <c r="F388" s="124" t="str">
        <f>IF(ISERROR(VLOOKUP(C388,#REF!,1,)),"", "x")</f>
        <v/>
      </c>
      <c r="G388" s="127">
        <v>4.8032407407407406E-2</v>
      </c>
      <c r="H388" s="127">
        <v>4.8032407407407406E-2</v>
      </c>
      <c r="I388" s="126"/>
    </row>
    <row r="389" spans="1:9" ht="15.75" thickBot="1">
      <c r="A389" s="124">
        <v>350</v>
      </c>
      <c r="B389" s="124">
        <v>732</v>
      </c>
      <c r="C389" s="124" t="s">
        <v>986</v>
      </c>
      <c r="D389" s="124"/>
      <c r="E389" s="124">
        <v>1973</v>
      </c>
      <c r="F389" s="124" t="str">
        <f>IF(ISERROR(VLOOKUP(C389,#REF!,1,)),"", "x")</f>
        <v/>
      </c>
      <c r="G389" s="127">
        <v>4.8032407407407406E-2</v>
      </c>
      <c r="H389" s="127">
        <v>4.8032407407407406E-2</v>
      </c>
      <c r="I389" s="126"/>
    </row>
    <row r="390" spans="1:9" ht="15.75" thickBot="1">
      <c r="A390" s="124">
        <v>351</v>
      </c>
      <c r="B390" s="124">
        <v>26</v>
      </c>
      <c r="C390" s="124" t="s">
        <v>987</v>
      </c>
      <c r="D390" s="124"/>
      <c r="E390" s="124">
        <v>1971</v>
      </c>
      <c r="F390" s="124" t="str">
        <f>IF(ISERROR(VLOOKUP(C390,#REF!,1,)),"", "x")</f>
        <v/>
      </c>
      <c r="G390" s="127">
        <v>4.8043981481481479E-2</v>
      </c>
      <c r="H390" s="127">
        <v>4.8043981481481479E-2</v>
      </c>
      <c r="I390" s="126"/>
    </row>
    <row r="391" spans="1:9" ht="15.75" thickBot="1">
      <c r="A391" s="124">
        <v>352</v>
      </c>
      <c r="B391" s="124">
        <v>882</v>
      </c>
      <c r="C391" s="124" t="s">
        <v>988</v>
      </c>
      <c r="D391" s="124"/>
      <c r="E391" s="124">
        <v>1967</v>
      </c>
      <c r="F391" s="124" t="str">
        <f>IF(ISERROR(VLOOKUP(C391,#REF!,1,)),"", "x")</f>
        <v/>
      </c>
      <c r="G391" s="127">
        <v>4.8055555555555553E-2</v>
      </c>
      <c r="H391" s="127">
        <v>4.8055555555555553E-2</v>
      </c>
      <c r="I391" s="126"/>
    </row>
    <row r="392" spans="1:9" ht="15.75" thickBot="1">
      <c r="A392" s="124">
        <v>492</v>
      </c>
      <c r="B392" s="124">
        <v>1448</v>
      </c>
      <c r="C392" s="124" t="s">
        <v>1858</v>
      </c>
      <c r="D392" s="124"/>
      <c r="E392" s="124">
        <v>1980</v>
      </c>
      <c r="F392" s="124" t="str">
        <f>IF(ISERROR(VLOOKUP(C392,#REF!,1,)),"", "x")</f>
        <v/>
      </c>
      <c r="G392" s="127">
        <v>4.8078703703703707E-2</v>
      </c>
      <c r="H392" s="127">
        <v>4.8078703703703707E-2</v>
      </c>
      <c r="I392" s="126"/>
    </row>
    <row r="393" spans="1:9" ht="15.75" thickBot="1">
      <c r="A393" s="124">
        <v>353</v>
      </c>
      <c r="B393" s="124">
        <v>62</v>
      </c>
      <c r="C393" s="124" t="s">
        <v>989</v>
      </c>
      <c r="D393" s="124"/>
      <c r="E393" s="124">
        <v>1986</v>
      </c>
      <c r="F393" s="124" t="str">
        <f>IF(ISERROR(VLOOKUP(C393,#REF!,1,)),"", "x")</f>
        <v/>
      </c>
      <c r="G393" s="127">
        <v>4.809027777777778E-2</v>
      </c>
      <c r="H393" s="127">
        <v>4.809027777777778E-2</v>
      </c>
      <c r="I393" s="126"/>
    </row>
    <row r="394" spans="1:9" ht="15.75" thickBot="1">
      <c r="A394" s="124">
        <v>354</v>
      </c>
      <c r="B394" s="124">
        <v>1379</v>
      </c>
      <c r="C394" s="124" t="s">
        <v>990</v>
      </c>
      <c r="D394" s="124"/>
      <c r="E394" s="124">
        <v>1967</v>
      </c>
      <c r="F394" s="124" t="str">
        <f>IF(ISERROR(VLOOKUP(C394,#REF!,1,)),"", "x")</f>
        <v/>
      </c>
      <c r="G394" s="127">
        <v>4.8101851851851847E-2</v>
      </c>
      <c r="H394" s="127">
        <v>4.8101851851851847E-2</v>
      </c>
      <c r="I394" s="126"/>
    </row>
    <row r="395" spans="1:9" ht="15.75" thickBot="1">
      <c r="A395" s="124">
        <v>355</v>
      </c>
      <c r="B395" s="124">
        <v>85</v>
      </c>
      <c r="C395" s="124" t="s">
        <v>991</v>
      </c>
      <c r="D395" s="124"/>
      <c r="E395" s="124">
        <v>1965</v>
      </c>
      <c r="F395" s="124" t="str">
        <f>IF(ISERROR(VLOOKUP(C395,#REF!,1,)),"", "x")</f>
        <v/>
      </c>
      <c r="G395" s="127">
        <v>4.8101851851851847E-2</v>
      </c>
      <c r="H395" s="127">
        <v>4.8101851851851847E-2</v>
      </c>
      <c r="I395" s="126"/>
    </row>
    <row r="396" spans="1:9" ht="15.75" thickBot="1">
      <c r="A396" s="124">
        <v>356</v>
      </c>
      <c r="B396" s="124">
        <v>399</v>
      </c>
      <c r="C396" s="124" t="s">
        <v>992</v>
      </c>
      <c r="D396" s="124"/>
      <c r="E396" s="124">
        <v>1967</v>
      </c>
      <c r="F396" s="124" t="str">
        <f>IF(ISERROR(VLOOKUP(C396,#REF!,1,)),"", "x")</f>
        <v/>
      </c>
      <c r="G396" s="127">
        <v>4.8101851851851847E-2</v>
      </c>
      <c r="H396" s="127">
        <v>4.8101851851851847E-2</v>
      </c>
      <c r="I396" s="126"/>
    </row>
    <row r="397" spans="1:9" ht="15.75" thickBot="1">
      <c r="A397" s="124">
        <v>493</v>
      </c>
      <c r="B397" s="124">
        <v>637</v>
      </c>
      <c r="C397" s="124" t="s">
        <v>1859</v>
      </c>
      <c r="D397" s="124"/>
      <c r="E397" s="124">
        <v>1975</v>
      </c>
      <c r="F397" s="124" t="str">
        <f>IF(ISERROR(VLOOKUP(C397,#REF!,1,)),"", "x")</f>
        <v/>
      </c>
      <c r="G397" s="127">
        <v>4.8125000000000001E-2</v>
      </c>
      <c r="H397" s="127">
        <v>4.8125000000000001E-2</v>
      </c>
      <c r="I397" s="126"/>
    </row>
    <row r="398" spans="1:9" ht="15.75" thickBot="1">
      <c r="A398" s="124">
        <v>357</v>
      </c>
      <c r="B398" s="124">
        <v>1241</v>
      </c>
      <c r="C398" s="124" t="s">
        <v>993</v>
      </c>
      <c r="D398" s="124"/>
      <c r="E398" s="124">
        <v>1981</v>
      </c>
      <c r="F398" s="124" t="str">
        <f>IF(ISERROR(VLOOKUP(C398,#REF!,1,)),"", "x")</f>
        <v/>
      </c>
      <c r="G398" s="127">
        <v>4.8159722222222222E-2</v>
      </c>
      <c r="H398" s="127">
        <v>4.8159722222222222E-2</v>
      </c>
      <c r="I398" s="126"/>
    </row>
    <row r="399" spans="1:9" ht="15.75" thickBot="1">
      <c r="A399" s="124">
        <v>494</v>
      </c>
      <c r="B399" s="124">
        <v>538</v>
      </c>
      <c r="C399" s="124" t="s">
        <v>1860</v>
      </c>
      <c r="D399" s="124"/>
      <c r="E399" s="124">
        <v>1960</v>
      </c>
      <c r="F399" s="124" t="str">
        <f>IF(ISERROR(VLOOKUP(C399,#REF!,1,)),"", "x")</f>
        <v/>
      </c>
      <c r="G399" s="127">
        <v>4.8171296296296295E-2</v>
      </c>
      <c r="H399" s="127">
        <v>4.8171296296296295E-2</v>
      </c>
      <c r="I399" s="126"/>
    </row>
    <row r="400" spans="1:9" ht="15.75" thickBot="1">
      <c r="A400" s="124">
        <v>495</v>
      </c>
      <c r="B400" s="124">
        <v>1040</v>
      </c>
      <c r="C400" s="124" t="s">
        <v>1861</v>
      </c>
      <c r="D400" s="124"/>
      <c r="E400" s="124">
        <v>1979</v>
      </c>
      <c r="F400" s="124" t="str">
        <f>IF(ISERROR(VLOOKUP(C400,#REF!,1,)),"", "x")</f>
        <v/>
      </c>
      <c r="G400" s="127">
        <v>4.8263888888888884E-2</v>
      </c>
      <c r="H400" s="127">
        <v>4.8263888888888884E-2</v>
      </c>
      <c r="I400" s="126"/>
    </row>
    <row r="401" spans="1:9" ht="15.75" thickBot="1">
      <c r="A401" s="124">
        <v>358</v>
      </c>
      <c r="B401" s="124">
        <v>1084</v>
      </c>
      <c r="C401" s="124" t="s">
        <v>994</v>
      </c>
      <c r="D401" s="124"/>
      <c r="E401" s="124">
        <v>1973</v>
      </c>
      <c r="F401" s="124" t="str">
        <f>IF(ISERROR(VLOOKUP(C401,#REF!,1,)),"", "x")</f>
        <v/>
      </c>
      <c r="G401" s="127">
        <v>4.8402777777777774E-2</v>
      </c>
      <c r="H401" s="127">
        <v>4.8402777777777774E-2</v>
      </c>
      <c r="I401" s="126"/>
    </row>
    <row r="402" spans="1:9" ht="15.75" thickBot="1">
      <c r="A402" s="124">
        <v>359</v>
      </c>
      <c r="B402" s="124">
        <v>1148</v>
      </c>
      <c r="C402" s="124" t="s">
        <v>995</v>
      </c>
      <c r="D402" s="124"/>
      <c r="E402" s="124">
        <v>1992</v>
      </c>
      <c r="F402" s="124" t="str">
        <f>IF(ISERROR(VLOOKUP(C402,#REF!,1,)),"", "x")</f>
        <v/>
      </c>
      <c r="G402" s="127">
        <v>4.8437500000000001E-2</v>
      </c>
      <c r="H402" s="127">
        <v>4.8437500000000001E-2</v>
      </c>
      <c r="I402" s="126"/>
    </row>
    <row r="403" spans="1:9" ht="15.75" thickBot="1">
      <c r="A403" s="124">
        <v>360</v>
      </c>
      <c r="B403" s="124">
        <v>641</v>
      </c>
      <c r="C403" s="124" t="s">
        <v>996</v>
      </c>
      <c r="D403" s="124"/>
      <c r="E403" s="124">
        <v>1961</v>
      </c>
      <c r="F403" s="124" t="str">
        <f>IF(ISERROR(VLOOKUP(C403,#REF!,1,)),"", "x")</f>
        <v/>
      </c>
      <c r="G403" s="127">
        <v>4.8472222222222222E-2</v>
      </c>
      <c r="H403" s="127">
        <v>4.8472222222222222E-2</v>
      </c>
      <c r="I403" s="126"/>
    </row>
    <row r="404" spans="1:9" ht="15.75" thickBot="1">
      <c r="A404" s="124">
        <v>361</v>
      </c>
      <c r="B404" s="124">
        <v>1374</v>
      </c>
      <c r="C404" s="124" t="s">
        <v>997</v>
      </c>
      <c r="D404" s="124"/>
      <c r="E404" s="124">
        <v>1973</v>
      </c>
      <c r="F404" s="124" t="str">
        <f>IF(ISERROR(VLOOKUP(C404,#REF!,1,)),"", "x")</f>
        <v/>
      </c>
      <c r="G404" s="127">
        <v>4.8472222222222222E-2</v>
      </c>
      <c r="H404" s="127">
        <v>4.8472222222222222E-2</v>
      </c>
      <c r="I404" s="126"/>
    </row>
    <row r="405" spans="1:9" ht="15.75" thickBot="1">
      <c r="A405" s="124">
        <v>362</v>
      </c>
      <c r="B405" s="124">
        <v>880</v>
      </c>
      <c r="C405" s="124" t="s">
        <v>998</v>
      </c>
      <c r="D405" s="124"/>
      <c r="E405" s="124">
        <v>1960</v>
      </c>
      <c r="F405" s="124" t="str">
        <f>IF(ISERROR(VLOOKUP(C405,#REF!,1,)),"", "x")</f>
        <v/>
      </c>
      <c r="G405" s="127">
        <v>4.8506944444444443E-2</v>
      </c>
      <c r="H405" s="127">
        <v>4.8506944444444443E-2</v>
      </c>
      <c r="I405" s="126"/>
    </row>
    <row r="406" spans="1:9" ht="15.75" thickBot="1">
      <c r="A406" s="124">
        <v>363</v>
      </c>
      <c r="B406" s="124">
        <v>30</v>
      </c>
      <c r="C406" s="124" t="s">
        <v>999</v>
      </c>
      <c r="D406" s="124"/>
      <c r="E406" s="124">
        <v>1973</v>
      </c>
      <c r="F406" s="124" t="str">
        <f>IF(ISERROR(VLOOKUP(C406,#REF!,1,)),"", "x")</f>
        <v/>
      </c>
      <c r="G406" s="127">
        <v>4.853009259259259E-2</v>
      </c>
      <c r="H406" s="127">
        <v>4.853009259259259E-2</v>
      </c>
      <c r="I406" s="126"/>
    </row>
    <row r="407" spans="1:9" ht="15.75" thickBot="1">
      <c r="A407" s="124">
        <v>364</v>
      </c>
      <c r="B407" s="124">
        <v>89</v>
      </c>
      <c r="C407" s="124" t="s">
        <v>1000</v>
      </c>
      <c r="D407" s="124"/>
      <c r="E407" s="124">
        <v>1968</v>
      </c>
      <c r="F407" s="124" t="str">
        <f>IF(ISERROR(VLOOKUP(C407,#REF!,1,)),"", "x")</f>
        <v/>
      </c>
      <c r="G407" s="127">
        <v>4.854166666666667E-2</v>
      </c>
      <c r="H407" s="127">
        <v>4.854166666666667E-2</v>
      </c>
      <c r="I407" s="126"/>
    </row>
    <row r="408" spans="1:9" ht="15.75" thickBot="1">
      <c r="A408" s="124">
        <v>496</v>
      </c>
      <c r="B408" s="124">
        <v>1289</v>
      </c>
      <c r="C408" s="124" t="s">
        <v>1862</v>
      </c>
      <c r="D408" s="124"/>
      <c r="E408" s="124">
        <v>1974</v>
      </c>
      <c r="F408" s="124" t="str">
        <f>IF(ISERROR(VLOOKUP(C408,#REF!,1,)),"", "x")</f>
        <v/>
      </c>
      <c r="G408" s="127">
        <v>4.8553240740740744E-2</v>
      </c>
      <c r="H408" s="127">
        <v>4.8553240740740744E-2</v>
      </c>
      <c r="I408" s="126"/>
    </row>
    <row r="409" spans="1:9" ht="15.75" thickBot="1">
      <c r="A409" s="124">
        <v>365</v>
      </c>
      <c r="B409" s="124">
        <v>665</v>
      </c>
      <c r="C409" s="124" t="s">
        <v>1001</v>
      </c>
      <c r="D409" s="124"/>
      <c r="E409" s="124">
        <v>1991</v>
      </c>
      <c r="F409" s="124" t="str">
        <f>IF(ISERROR(VLOOKUP(C409,#REF!,1,)),"", "x")</f>
        <v/>
      </c>
      <c r="G409" s="127">
        <v>4.8564814814814818E-2</v>
      </c>
      <c r="H409" s="127">
        <v>4.8564814814814818E-2</v>
      </c>
      <c r="I409" s="126"/>
    </row>
    <row r="410" spans="1:9" ht="15.75" thickBot="1">
      <c r="A410" s="124">
        <v>366</v>
      </c>
      <c r="B410" s="124">
        <v>558</v>
      </c>
      <c r="C410" s="124" t="s">
        <v>1002</v>
      </c>
      <c r="D410" s="124"/>
      <c r="E410" s="124">
        <v>1978</v>
      </c>
      <c r="F410" s="124" t="str">
        <f>IF(ISERROR(VLOOKUP(C410,#REF!,1,)),"", "x")</f>
        <v/>
      </c>
      <c r="G410" s="127">
        <v>4.8576388888888884E-2</v>
      </c>
      <c r="H410" s="127">
        <v>4.8576388888888884E-2</v>
      </c>
      <c r="I410" s="126"/>
    </row>
    <row r="411" spans="1:9" ht="15.75" thickBot="1">
      <c r="A411" s="124">
        <v>497</v>
      </c>
      <c r="B411" s="124">
        <v>742</v>
      </c>
      <c r="C411" s="124" t="s">
        <v>1863</v>
      </c>
      <c r="D411" s="124"/>
      <c r="E411" s="124">
        <v>1993</v>
      </c>
      <c r="F411" s="124" t="str">
        <f>IF(ISERROR(VLOOKUP(C411,#REF!,1,)),"", "x")</f>
        <v/>
      </c>
      <c r="G411" s="127">
        <v>4.8587962962962965E-2</v>
      </c>
      <c r="H411" s="127">
        <v>4.8587962962962965E-2</v>
      </c>
      <c r="I411" s="126"/>
    </row>
    <row r="412" spans="1:9" ht="15.75" thickBot="1">
      <c r="A412" s="124">
        <v>498</v>
      </c>
      <c r="B412" s="124">
        <v>458</v>
      </c>
      <c r="C412" s="124" t="s">
        <v>1864</v>
      </c>
      <c r="D412" s="124"/>
      <c r="E412" s="124">
        <v>1975</v>
      </c>
      <c r="F412" s="124" t="str">
        <f>IF(ISERROR(VLOOKUP(C412,#REF!,1,)),"", "x")</f>
        <v/>
      </c>
      <c r="G412" s="127">
        <v>4.8587962962962965E-2</v>
      </c>
      <c r="H412" s="127">
        <v>4.8587962962962965E-2</v>
      </c>
      <c r="I412" s="126"/>
    </row>
    <row r="413" spans="1:9" ht="15.75" thickBot="1">
      <c r="A413" s="124">
        <v>367</v>
      </c>
      <c r="B413" s="124">
        <v>998</v>
      </c>
      <c r="C413" s="124" t="s">
        <v>1003</v>
      </c>
      <c r="D413" s="124"/>
      <c r="E413" s="124">
        <v>1971</v>
      </c>
      <c r="F413" s="124" t="str">
        <f>IF(ISERROR(VLOOKUP(C413,#REF!,1,)),"", "x")</f>
        <v/>
      </c>
      <c r="G413" s="127">
        <v>4.8599537037037038E-2</v>
      </c>
      <c r="H413" s="127">
        <v>4.8599537037037038E-2</v>
      </c>
      <c r="I413" s="126"/>
    </row>
    <row r="414" spans="1:9" ht="15.75" thickBot="1">
      <c r="A414" s="124">
        <v>368</v>
      </c>
      <c r="B414" s="124">
        <v>222</v>
      </c>
      <c r="C414" s="124" t="s">
        <v>1004</v>
      </c>
      <c r="D414" s="124"/>
      <c r="E414" s="124">
        <v>1964</v>
      </c>
      <c r="F414" s="124" t="str">
        <f>IF(ISERROR(VLOOKUP(C414,#REF!,1,)),"", "x")</f>
        <v/>
      </c>
      <c r="G414" s="127">
        <v>4.8599537037037038E-2</v>
      </c>
      <c r="H414" s="127">
        <v>4.8599537037037038E-2</v>
      </c>
      <c r="I414" s="126"/>
    </row>
    <row r="415" spans="1:9" ht="15.75" thickBot="1">
      <c r="A415" s="124">
        <v>499</v>
      </c>
      <c r="B415" s="124">
        <v>440</v>
      </c>
      <c r="C415" s="124" t="s">
        <v>1865</v>
      </c>
      <c r="D415" s="124"/>
      <c r="E415" s="124">
        <v>1952</v>
      </c>
      <c r="F415" s="124" t="str">
        <f>IF(ISERROR(VLOOKUP(C415,#REF!,1,)),"", "x")</f>
        <v/>
      </c>
      <c r="G415" s="127">
        <v>4.8657407407407406E-2</v>
      </c>
      <c r="H415" s="127">
        <v>4.8657407407407406E-2</v>
      </c>
      <c r="I415" s="126"/>
    </row>
    <row r="416" spans="1:9" ht="15.75" thickBot="1">
      <c r="A416" s="124">
        <v>369</v>
      </c>
      <c r="B416" s="124">
        <v>405</v>
      </c>
      <c r="C416" s="124" t="s">
        <v>1005</v>
      </c>
      <c r="D416" s="124"/>
      <c r="E416" s="124">
        <v>1977</v>
      </c>
      <c r="F416" s="124" t="str">
        <f>IF(ISERROR(VLOOKUP(C416,#REF!,1,)),"", "x")</f>
        <v/>
      </c>
      <c r="G416" s="127">
        <v>4.868055555555556E-2</v>
      </c>
      <c r="H416" s="127">
        <v>4.868055555555556E-2</v>
      </c>
      <c r="I416" s="126"/>
    </row>
    <row r="417" spans="1:9" ht="15.75" thickBot="1">
      <c r="A417" s="124">
        <v>370</v>
      </c>
      <c r="B417" s="124">
        <v>161</v>
      </c>
      <c r="C417" s="124" t="s">
        <v>1006</v>
      </c>
      <c r="D417" s="124"/>
      <c r="E417" s="124">
        <v>1965</v>
      </c>
      <c r="F417" s="124" t="str">
        <f>IF(ISERROR(VLOOKUP(C417,#REF!,1,)),"", "x")</f>
        <v/>
      </c>
      <c r="G417" s="127">
        <v>4.8726851851851855E-2</v>
      </c>
      <c r="H417" s="127">
        <v>4.8726851851851855E-2</v>
      </c>
      <c r="I417" s="126"/>
    </row>
    <row r="418" spans="1:9" ht="15.75" thickBot="1">
      <c r="A418" s="124">
        <v>371</v>
      </c>
      <c r="B418" s="124">
        <v>807</v>
      </c>
      <c r="C418" s="124" t="s">
        <v>1007</v>
      </c>
      <c r="D418" s="124"/>
      <c r="E418" s="124">
        <v>1989</v>
      </c>
      <c r="F418" s="124" t="str">
        <f>IF(ISERROR(VLOOKUP(C418,#REF!,1,)),"", "x")</f>
        <v/>
      </c>
      <c r="G418" s="127">
        <v>4.8726851851851855E-2</v>
      </c>
      <c r="H418" s="127">
        <v>4.8726851851851855E-2</v>
      </c>
      <c r="I418" s="126"/>
    </row>
    <row r="419" spans="1:9" ht="15.75" thickBot="1">
      <c r="A419" s="124">
        <v>500</v>
      </c>
      <c r="B419" s="124">
        <v>806</v>
      </c>
      <c r="C419" s="124" t="s">
        <v>1866</v>
      </c>
      <c r="D419" s="124"/>
      <c r="E419" s="124">
        <v>1985</v>
      </c>
      <c r="F419" s="124" t="str">
        <f>IF(ISERROR(VLOOKUP(C419,#REF!,1,)),"", "x")</f>
        <v/>
      </c>
      <c r="G419" s="127">
        <v>4.8738425925925921E-2</v>
      </c>
      <c r="H419" s="127">
        <v>4.8738425925925921E-2</v>
      </c>
      <c r="I419" s="126"/>
    </row>
    <row r="420" spans="1:9" ht="15.75" thickBot="1">
      <c r="A420" s="124">
        <v>372</v>
      </c>
      <c r="B420" s="124">
        <v>583</v>
      </c>
      <c r="C420" s="124" t="s">
        <v>1008</v>
      </c>
      <c r="D420" s="124"/>
      <c r="E420" s="124">
        <v>1962</v>
      </c>
      <c r="F420" s="124" t="str">
        <f>IF(ISERROR(VLOOKUP(C420,#REF!,1,)),"", "x")</f>
        <v/>
      </c>
      <c r="G420" s="127">
        <v>4.8796296296296303E-2</v>
      </c>
      <c r="H420" s="127">
        <v>4.8796296296296303E-2</v>
      </c>
      <c r="I420" s="126"/>
    </row>
    <row r="421" spans="1:9" ht="15.75" thickBot="1">
      <c r="A421" s="124">
        <v>373</v>
      </c>
      <c r="B421" s="124">
        <v>86</v>
      </c>
      <c r="C421" s="124" t="s">
        <v>1009</v>
      </c>
      <c r="D421" s="124"/>
      <c r="E421" s="124">
        <v>1982</v>
      </c>
      <c r="F421" s="124" t="str">
        <f>IF(ISERROR(VLOOKUP(C421,#REF!,1,)),"", "x")</f>
        <v/>
      </c>
      <c r="G421" s="127">
        <v>4.8831018518518517E-2</v>
      </c>
      <c r="H421" s="127">
        <v>4.8831018518518517E-2</v>
      </c>
      <c r="I421" s="126"/>
    </row>
    <row r="422" spans="1:9" ht="15.75" thickBot="1">
      <c r="A422" s="124">
        <v>374</v>
      </c>
      <c r="B422" s="124">
        <v>589</v>
      </c>
      <c r="C422" s="124" t="s">
        <v>1010</v>
      </c>
      <c r="D422" s="124"/>
      <c r="E422" s="124">
        <v>1979</v>
      </c>
      <c r="F422" s="124" t="str">
        <f>IF(ISERROR(VLOOKUP(C422,#REF!,1,)),"", "x")</f>
        <v/>
      </c>
      <c r="G422" s="127">
        <v>4.8854166666666664E-2</v>
      </c>
      <c r="H422" s="127">
        <v>4.8854166666666664E-2</v>
      </c>
      <c r="I422" s="126"/>
    </row>
    <row r="423" spans="1:9" ht="15.75" thickBot="1">
      <c r="A423" s="124">
        <v>501</v>
      </c>
      <c r="B423" s="124">
        <v>540</v>
      </c>
      <c r="C423" s="124" t="s">
        <v>1867</v>
      </c>
      <c r="D423" s="124"/>
      <c r="E423" s="124">
        <v>1957</v>
      </c>
      <c r="F423" s="124" t="str">
        <f>IF(ISERROR(VLOOKUP(C423,#REF!,1,)),"", "x")</f>
        <v/>
      </c>
      <c r="G423" s="127">
        <v>4.8865740740740737E-2</v>
      </c>
      <c r="H423" s="127">
        <v>4.8865740740740737E-2</v>
      </c>
      <c r="I423" s="126"/>
    </row>
    <row r="424" spans="1:9" ht="15.75" thickBot="1">
      <c r="A424" s="124">
        <v>502</v>
      </c>
      <c r="B424" s="124">
        <v>1166</v>
      </c>
      <c r="C424" s="124" t="s">
        <v>1868</v>
      </c>
      <c r="D424" s="124"/>
      <c r="E424" s="124">
        <v>1981</v>
      </c>
      <c r="F424" s="124" t="str">
        <f>IF(ISERROR(VLOOKUP(C424,#REF!,1,)),"", "x")</f>
        <v/>
      </c>
      <c r="G424" s="127">
        <v>4.8888888888888891E-2</v>
      </c>
      <c r="H424" s="127">
        <v>4.8888888888888891E-2</v>
      </c>
      <c r="I424" s="126"/>
    </row>
    <row r="425" spans="1:9" ht="15.75" thickBot="1">
      <c r="A425" s="124">
        <v>375</v>
      </c>
      <c r="B425" s="124">
        <v>390</v>
      </c>
      <c r="C425" s="124" t="s">
        <v>1011</v>
      </c>
      <c r="D425" s="124"/>
      <c r="E425" s="124">
        <v>1979</v>
      </c>
      <c r="F425" s="124" t="str">
        <f>IF(ISERROR(VLOOKUP(C425,#REF!,1,)),"", "x")</f>
        <v/>
      </c>
      <c r="G425" s="127">
        <v>4.8912037037037039E-2</v>
      </c>
      <c r="H425" s="127">
        <v>4.8912037037037039E-2</v>
      </c>
      <c r="I425" s="126"/>
    </row>
    <row r="426" spans="1:9" ht="15.75" thickBot="1">
      <c r="A426" s="124">
        <v>376</v>
      </c>
      <c r="B426" s="124">
        <v>454</v>
      </c>
      <c r="C426" s="124" t="s">
        <v>1012</v>
      </c>
      <c r="D426" s="124"/>
      <c r="E426" s="124">
        <v>1988</v>
      </c>
      <c r="F426" s="124" t="str">
        <f>IF(ISERROR(VLOOKUP(C426,#REF!,1,)),"", "x")</f>
        <v/>
      </c>
      <c r="G426" s="127">
        <v>4.8912037037037039E-2</v>
      </c>
      <c r="H426" s="127">
        <v>4.8912037037037039E-2</v>
      </c>
      <c r="I426" s="126"/>
    </row>
    <row r="427" spans="1:9" ht="15.75" thickBot="1">
      <c r="A427" s="124">
        <v>377</v>
      </c>
      <c r="B427" s="124">
        <v>551</v>
      </c>
      <c r="C427" s="124" t="s">
        <v>1013</v>
      </c>
      <c r="D427" s="124"/>
      <c r="E427" s="124">
        <v>1968</v>
      </c>
      <c r="F427" s="124" t="str">
        <f>IF(ISERROR(VLOOKUP(C427,#REF!,1,)),"", "x")</f>
        <v/>
      </c>
      <c r="G427" s="127">
        <v>4.8912037037037039E-2</v>
      </c>
      <c r="H427" s="127">
        <v>4.8912037037037039E-2</v>
      </c>
      <c r="I427" s="126"/>
    </row>
    <row r="428" spans="1:9" ht="15.75" thickBot="1">
      <c r="A428" s="124">
        <v>503</v>
      </c>
      <c r="B428" s="124">
        <v>496</v>
      </c>
      <c r="C428" s="124" t="s">
        <v>1869</v>
      </c>
      <c r="D428" s="124"/>
      <c r="E428" s="124">
        <v>1954</v>
      </c>
      <c r="F428" s="124" t="str">
        <f>IF(ISERROR(VLOOKUP(C428,#REF!,1,)),"", "x")</f>
        <v/>
      </c>
      <c r="G428" s="127">
        <v>4.8923611111111105E-2</v>
      </c>
      <c r="H428" s="127">
        <v>4.8923611111111105E-2</v>
      </c>
      <c r="I428" s="126"/>
    </row>
    <row r="429" spans="1:9" ht="15.75" thickBot="1">
      <c r="A429" s="124">
        <v>378</v>
      </c>
      <c r="B429" s="124">
        <v>1324</v>
      </c>
      <c r="C429" s="124" t="s">
        <v>1014</v>
      </c>
      <c r="D429" s="124"/>
      <c r="E429" s="124">
        <v>1978</v>
      </c>
      <c r="F429" s="124" t="str">
        <f>IF(ISERROR(VLOOKUP(C429,#REF!,1,)),"", "x")</f>
        <v/>
      </c>
      <c r="G429" s="127">
        <v>4.8969907407407413E-2</v>
      </c>
      <c r="H429" s="127">
        <v>4.8969907407407413E-2</v>
      </c>
      <c r="I429" s="126"/>
    </row>
    <row r="430" spans="1:9" ht="15.75" thickBot="1">
      <c r="A430" s="124">
        <v>379</v>
      </c>
      <c r="B430" s="124">
        <v>419</v>
      </c>
      <c r="C430" s="124" t="s">
        <v>1015</v>
      </c>
      <c r="D430" s="124"/>
      <c r="E430" s="124">
        <v>1968</v>
      </c>
      <c r="F430" s="124" t="str">
        <f>IF(ISERROR(VLOOKUP(C430,#REF!,1,)),"", "x")</f>
        <v/>
      </c>
      <c r="G430" s="127">
        <v>4.898148148148148E-2</v>
      </c>
      <c r="H430" s="127">
        <v>4.898148148148148E-2</v>
      </c>
      <c r="I430" s="126"/>
    </row>
    <row r="431" spans="1:9" ht="29.25" thickBot="1">
      <c r="A431" s="124">
        <v>381</v>
      </c>
      <c r="B431" s="124">
        <v>434</v>
      </c>
      <c r="C431" s="124" t="s">
        <v>1017</v>
      </c>
      <c r="D431" s="124"/>
      <c r="E431" s="124">
        <v>1979</v>
      </c>
      <c r="F431" s="124" t="str">
        <f>IF(ISERROR(VLOOKUP(C431,#REF!,1,)),"", "x")</f>
        <v/>
      </c>
      <c r="G431" s="127">
        <v>4.9062500000000002E-2</v>
      </c>
      <c r="H431" s="127">
        <v>4.9062500000000002E-2</v>
      </c>
      <c r="I431" s="126"/>
    </row>
    <row r="432" spans="1:9" ht="15.75" thickBot="1">
      <c r="A432" s="124">
        <v>382</v>
      </c>
      <c r="B432" s="124">
        <v>371</v>
      </c>
      <c r="C432" s="124" t="s">
        <v>1018</v>
      </c>
      <c r="D432" s="124"/>
      <c r="E432" s="124">
        <v>1973</v>
      </c>
      <c r="F432" s="124" t="str">
        <f>IF(ISERROR(VLOOKUP(C432,#REF!,1,)),"", "x")</f>
        <v/>
      </c>
      <c r="G432" s="127">
        <v>4.912037037037037E-2</v>
      </c>
      <c r="H432" s="127">
        <v>4.912037037037037E-2</v>
      </c>
      <c r="I432" s="126"/>
    </row>
    <row r="433" spans="1:9" ht="15.75" thickBot="1">
      <c r="A433" s="124">
        <v>504</v>
      </c>
      <c r="B433" s="124">
        <v>785</v>
      </c>
      <c r="C433" s="124" t="s">
        <v>1870</v>
      </c>
      <c r="D433" s="124"/>
      <c r="E433" s="124">
        <v>1977</v>
      </c>
      <c r="F433" s="124" t="str">
        <f>IF(ISERROR(VLOOKUP(C433,#REF!,1,)),"", "x")</f>
        <v/>
      </c>
      <c r="G433" s="127">
        <v>4.912037037037037E-2</v>
      </c>
      <c r="H433" s="127">
        <v>4.912037037037037E-2</v>
      </c>
      <c r="I433" s="126"/>
    </row>
    <row r="434" spans="1:9" ht="15.75" thickBot="1">
      <c r="A434" s="124">
        <v>505</v>
      </c>
      <c r="B434" s="124">
        <v>1263</v>
      </c>
      <c r="C434" s="124" t="s">
        <v>1871</v>
      </c>
      <c r="D434" s="124"/>
      <c r="E434" s="124">
        <v>1968</v>
      </c>
      <c r="F434" s="124" t="str">
        <f>IF(ISERROR(VLOOKUP(C434,#REF!,1,)),"", "x")</f>
        <v/>
      </c>
      <c r="G434" s="127">
        <v>4.9131944444444443E-2</v>
      </c>
      <c r="H434" s="127">
        <v>4.9131944444444443E-2</v>
      </c>
      <c r="I434" s="126"/>
    </row>
    <row r="435" spans="1:9" ht="15.75" thickBot="1">
      <c r="A435" s="124">
        <v>383</v>
      </c>
      <c r="B435" s="124">
        <v>463</v>
      </c>
      <c r="C435" s="124" t="s">
        <v>1019</v>
      </c>
      <c r="D435" s="124"/>
      <c r="E435" s="124">
        <v>1977</v>
      </c>
      <c r="F435" s="124" t="str">
        <f>IF(ISERROR(VLOOKUP(C435,#REF!,1,)),"", "x")</f>
        <v/>
      </c>
      <c r="G435" s="127">
        <v>4.9143518518518524E-2</v>
      </c>
      <c r="H435" s="127">
        <v>4.9143518518518524E-2</v>
      </c>
      <c r="I435" s="126"/>
    </row>
    <row r="436" spans="1:9" ht="15.75" thickBot="1">
      <c r="A436" s="124">
        <v>384</v>
      </c>
      <c r="B436" s="124">
        <v>319</v>
      </c>
      <c r="C436" s="124" t="s">
        <v>1020</v>
      </c>
      <c r="D436" s="124"/>
      <c r="E436" s="124">
        <v>1976</v>
      </c>
      <c r="F436" s="124" t="str">
        <f>IF(ISERROR(VLOOKUP(C436,#REF!,1,)),"", "x")</f>
        <v/>
      </c>
      <c r="G436" s="127">
        <v>4.9166666666666664E-2</v>
      </c>
      <c r="H436" s="127">
        <v>4.9166666666666664E-2</v>
      </c>
      <c r="I436" s="126"/>
    </row>
    <row r="437" spans="1:9" ht="15.75" thickBot="1">
      <c r="A437" s="124">
        <v>385</v>
      </c>
      <c r="B437" s="124">
        <v>1063</v>
      </c>
      <c r="C437" s="124" t="s">
        <v>1021</v>
      </c>
      <c r="D437" s="124"/>
      <c r="E437" s="124">
        <v>1978</v>
      </c>
      <c r="F437" s="124" t="str">
        <f>IF(ISERROR(VLOOKUP(C437,#REF!,1,)),"", "x")</f>
        <v/>
      </c>
      <c r="G437" s="127">
        <v>4.9178240740740738E-2</v>
      </c>
      <c r="H437" s="127">
        <v>4.9178240740740738E-2</v>
      </c>
      <c r="I437" s="126"/>
    </row>
    <row r="438" spans="1:9" ht="15.75" thickBot="1">
      <c r="A438" s="124">
        <v>386</v>
      </c>
      <c r="B438" s="124">
        <v>749</v>
      </c>
      <c r="C438" s="124" t="s">
        <v>1022</v>
      </c>
      <c r="D438" s="124"/>
      <c r="E438" s="124">
        <v>1976</v>
      </c>
      <c r="F438" s="124" t="str">
        <f>IF(ISERROR(VLOOKUP(C438,#REF!,1,)),"", "x")</f>
        <v/>
      </c>
      <c r="G438" s="127">
        <v>4.9189814814814818E-2</v>
      </c>
      <c r="H438" s="127">
        <v>4.9189814814814818E-2</v>
      </c>
      <c r="I438" s="126"/>
    </row>
    <row r="439" spans="1:9" ht="15.75" thickBot="1">
      <c r="A439" s="124">
        <v>387</v>
      </c>
      <c r="B439" s="124">
        <v>1459</v>
      </c>
      <c r="C439" s="124" t="s">
        <v>1023</v>
      </c>
      <c r="D439" s="124"/>
      <c r="E439" s="124">
        <v>1981</v>
      </c>
      <c r="F439" s="124" t="str">
        <f>IF(ISERROR(VLOOKUP(C439,#REF!,1,)),"", "x")</f>
        <v/>
      </c>
      <c r="G439" s="127">
        <v>4.9201388888888892E-2</v>
      </c>
      <c r="H439" s="127">
        <v>4.9201388888888892E-2</v>
      </c>
      <c r="I439" s="126"/>
    </row>
    <row r="440" spans="1:9" ht="15.75" thickBot="1">
      <c r="A440" s="124">
        <v>388</v>
      </c>
      <c r="B440" s="124">
        <v>337</v>
      </c>
      <c r="C440" s="124" t="s">
        <v>1024</v>
      </c>
      <c r="D440" s="124"/>
      <c r="E440" s="124">
        <v>1980</v>
      </c>
      <c r="F440" s="124" t="str">
        <f>IF(ISERROR(VLOOKUP(C440,#REF!,1,)),"", "x")</f>
        <v/>
      </c>
      <c r="G440" s="127">
        <v>4.9224537037037032E-2</v>
      </c>
      <c r="H440" s="127">
        <v>4.9224537037037032E-2</v>
      </c>
      <c r="I440" s="126"/>
    </row>
    <row r="441" spans="1:9" ht="15.75" thickBot="1">
      <c r="A441" s="124">
        <v>506</v>
      </c>
      <c r="B441" s="124">
        <v>580</v>
      </c>
      <c r="C441" s="124" t="s">
        <v>1872</v>
      </c>
      <c r="D441" s="124"/>
      <c r="E441" s="124">
        <v>1972</v>
      </c>
      <c r="F441" s="124" t="str">
        <f>IF(ISERROR(VLOOKUP(C441,#REF!,1,)),"", "x")</f>
        <v/>
      </c>
      <c r="G441" s="127">
        <v>4.9224537037037032E-2</v>
      </c>
      <c r="H441" s="127">
        <v>4.9224537037037032E-2</v>
      </c>
      <c r="I441" s="126"/>
    </row>
    <row r="442" spans="1:9" ht="15.75" thickBot="1">
      <c r="A442" s="124">
        <v>507</v>
      </c>
      <c r="B442" s="124">
        <v>1301</v>
      </c>
      <c r="C442" s="124" t="s">
        <v>1873</v>
      </c>
      <c r="D442" s="124"/>
      <c r="E442" s="124">
        <v>1949</v>
      </c>
      <c r="F442" s="124" t="str">
        <f>IF(ISERROR(VLOOKUP(C442,#REF!,1,)),"", "x")</f>
        <v/>
      </c>
      <c r="G442" s="127">
        <v>4.9224537037037032E-2</v>
      </c>
      <c r="H442" s="127">
        <v>4.9224537037037032E-2</v>
      </c>
      <c r="I442" s="126"/>
    </row>
    <row r="443" spans="1:9" ht="15.75" thickBot="1">
      <c r="A443" s="124">
        <v>508</v>
      </c>
      <c r="B443" s="124">
        <v>120</v>
      </c>
      <c r="C443" s="124" t="s">
        <v>1874</v>
      </c>
      <c r="D443" s="124"/>
      <c r="E443" s="124">
        <v>1984</v>
      </c>
      <c r="F443" s="124" t="str">
        <f>IF(ISERROR(VLOOKUP(C443,#REF!,1,)),"", "x")</f>
        <v/>
      </c>
      <c r="G443" s="127">
        <v>4.9236111111111112E-2</v>
      </c>
      <c r="H443" s="127">
        <v>4.9236111111111112E-2</v>
      </c>
      <c r="I443" s="126"/>
    </row>
    <row r="444" spans="1:9" ht="15.75" thickBot="1">
      <c r="A444" s="124">
        <v>389</v>
      </c>
      <c r="B444" s="124">
        <v>537</v>
      </c>
      <c r="C444" s="124" t="s">
        <v>1025</v>
      </c>
      <c r="D444" s="124"/>
      <c r="E444" s="124">
        <v>1973</v>
      </c>
      <c r="F444" s="124" t="str">
        <f>IF(ISERROR(VLOOKUP(C444,#REF!,1,)),"", "x")</f>
        <v/>
      </c>
      <c r="G444" s="127">
        <v>4.9247685185185186E-2</v>
      </c>
      <c r="H444" s="127">
        <v>4.9247685185185186E-2</v>
      </c>
      <c r="I444" s="126"/>
    </row>
    <row r="445" spans="1:9" ht="15.75" thickBot="1">
      <c r="A445" s="124">
        <v>509</v>
      </c>
      <c r="B445" s="124">
        <v>1366</v>
      </c>
      <c r="C445" s="124" t="s">
        <v>1875</v>
      </c>
      <c r="D445" s="124"/>
      <c r="E445" s="124">
        <v>1965</v>
      </c>
      <c r="F445" s="124" t="str">
        <f>IF(ISERROR(VLOOKUP(C445,#REF!,1,)),"", "x")</f>
        <v/>
      </c>
      <c r="G445" s="127">
        <v>4.925925925925926E-2</v>
      </c>
      <c r="H445" s="127">
        <v>4.925925925925926E-2</v>
      </c>
      <c r="I445" s="126"/>
    </row>
    <row r="446" spans="1:9" ht="15.75" thickBot="1">
      <c r="A446" s="124">
        <v>390</v>
      </c>
      <c r="B446" s="124">
        <v>287</v>
      </c>
      <c r="C446" s="124" t="s">
        <v>1026</v>
      </c>
      <c r="D446" s="124"/>
      <c r="E446" s="124">
        <v>1975</v>
      </c>
      <c r="F446" s="124" t="str">
        <f>IF(ISERROR(VLOOKUP(C446,#REF!,1,)),"", "x")</f>
        <v/>
      </c>
      <c r="G446" s="127">
        <v>4.929398148148148E-2</v>
      </c>
      <c r="H446" s="127">
        <v>4.929398148148148E-2</v>
      </c>
      <c r="I446" s="126"/>
    </row>
    <row r="447" spans="1:9" ht="15.75" thickBot="1">
      <c r="A447" s="124">
        <v>391</v>
      </c>
      <c r="B447" s="124">
        <v>713</v>
      </c>
      <c r="C447" s="124" t="s">
        <v>1027</v>
      </c>
      <c r="D447" s="124"/>
      <c r="E447" s="124">
        <v>1967</v>
      </c>
      <c r="F447" s="124" t="str">
        <f>IF(ISERROR(VLOOKUP(C447,#REF!,1,)),"", "x")</f>
        <v/>
      </c>
      <c r="G447" s="127">
        <v>4.9375000000000002E-2</v>
      </c>
      <c r="H447" s="127">
        <v>4.9375000000000002E-2</v>
      </c>
      <c r="I447" s="126"/>
    </row>
    <row r="448" spans="1:9" ht="15.75" thickBot="1">
      <c r="A448" s="124">
        <v>392</v>
      </c>
      <c r="B448" s="124">
        <v>1099</v>
      </c>
      <c r="C448" s="124" t="s">
        <v>1028</v>
      </c>
      <c r="D448" s="124"/>
      <c r="E448" s="124">
        <v>1986</v>
      </c>
      <c r="F448" s="124" t="str">
        <f>IF(ISERROR(VLOOKUP(C448,#REF!,1,)),"", "x")</f>
        <v/>
      </c>
      <c r="G448" s="127">
        <v>4.9386574074074076E-2</v>
      </c>
      <c r="H448" s="127">
        <v>4.9386574074074076E-2</v>
      </c>
      <c r="I448" s="126"/>
    </row>
    <row r="449" spans="1:9" ht="15.75" thickBot="1">
      <c r="A449" s="124">
        <v>393</v>
      </c>
      <c r="B449" s="124">
        <v>917</v>
      </c>
      <c r="C449" s="124" t="s">
        <v>1029</v>
      </c>
      <c r="D449" s="124"/>
      <c r="E449" s="124">
        <v>1975</v>
      </c>
      <c r="F449" s="124" t="str">
        <f>IF(ISERROR(VLOOKUP(C449,#REF!,1,)),"", "x")</f>
        <v/>
      </c>
      <c r="G449" s="127">
        <v>4.9409722222222223E-2</v>
      </c>
      <c r="H449" s="127">
        <v>4.9409722222222223E-2</v>
      </c>
      <c r="I449" s="126"/>
    </row>
    <row r="450" spans="1:9" ht="15.75" thickBot="1">
      <c r="A450" s="124">
        <v>510</v>
      </c>
      <c r="B450" s="124">
        <v>925</v>
      </c>
      <c r="C450" s="124" t="s">
        <v>1876</v>
      </c>
      <c r="D450" s="124"/>
      <c r="E450" s="124">
        <v>1991</v>
      </c>
      <c r="F450" s="124" t="str">
        <f>IF(ISERROR(VLOOKUP(C450,#REF!,1,)),"", "x")</f>
        <v/>
      </c>
      <c r="G450" s="127">
        <v>4.9409722222222223E-2</v>
      </c>
      <c r="H450" s="127">
        <v>4.9409722222222223E-2</v>
      </c>
      <c r="I450" s="126"/>
    </row>
    <row r="451" spans="1:9" ht="15.75" thickBot="1">
      <c r="A451" s="124">
        <v>394</v>
      </c>
      <c r="B451" s="124">
        <v>1043</v>
      </c>
      <c r="C451" s="124" t="s">
        <v>1030</v>
      </c>
      <c r="D451" s="124"/>
      <c r="E451" s="124">
        <v>1969</v>
      </c>
      <c r="F451" s="124" t="str">
        <f>IF(ISERROR(VLOOKUP(C451,#REF!,1,)),"", "x")</f>
        <v/>
      </c>
      <c r="G451" s="127">
        <v>4.9456018518518517E-2</v>
      </c>
      <c r="H451" s="127">
        <v>4.9456018518518517E-2</v>
      </c>
      <c r="I451" s="126"/>
    </row>
    <row r="452" spans="1:9" ht="15.75" thickBot="1">
      <c r="A452" s="124">
        <v>511</v>
      </c>
      <c r="B452" s="124">
        <v>1111</v>
      </c>
      <c r="C452" s="124" t="s">
        <v>1877</v>
      </c>
      <c r="D452" s="124"/>
      <c r="E452" s="124">
        <v>1968</v>
      </c>
      <c r="F452" s="124" t="str">
        <f>IF(ISERROR(VLOOKUP(C452,#REF!,1,)),"", "x")</f>
        <v/>
      </c>
      <c r="G452" s="127">
        <v>4.9502314814814818E-2</v>
      </c>
      <c r="H452" s="127">
        <v>4.9502314814814818E-2</v>
      </c>
      <c r="I452" s="126"/>
    </row>
    <row r="453" spans="1:9" ht="15.75" thickBot="1">
      <c r="A453" s="124">
        <v>395</v>
      </c>
      <c r="B453" s="124">
        <v>96</v>
      </c>
      <c r="C453" s="124" t="s">
        <v>1031</v>
      </c>
      <c r="D453" s="124"/>
      <c r="E453" s="124">
        <v>1965</v>
      </c>
      <c r="F453" s="124" t="str">
        <f>IF(ISERROR(VLOOKUP(C453,#REF!,1,)),"", "x")</f>
        <v/>
      </c>
      <c r="G453" s="127">
        <v>4.9513888888888892E-2</v>
      </c>
      <c r="H453" s="127">
        <v>4.9513888888888892E-2</v>
      </c>
      <c r="I453" s="126"/>
    </row>
    <row r="454" spans="1:9" ht="15.75" thickBot="1">
      <c r="A454" s="124">
        <v>396</v>
      </c>
      <c r="B454" s="124">
        <v>189</v>
      </c>
      <c r="C454" s="124" t="s">
        <v>1032</v>
      </c>
      <c r="D454" s="124"/>
      <c r="E454" s="124">
        <v>1969</v>
      </c>
      <c r="F454" s="124" t="str">
        <f>IF(ISERROR(VLOOKUP(C454,#REF!,1,)),"", "x")</f>
        <v/>
      </c>
      <c r="G454" s="127">
        <v>4.9525462962962959E-2</v>
      </c>
      <c r="H454" s="127">
        <v>4.9525462962962959E-2</v>
      </c>
      <c r="I454" s="126"/>
    </row>
    <row r="455" spans="1:9" ht="15.75" thickBot="1">
      <c r="A455" s="124">
        <v>397</v>
      </c>
      <c r="B455" s="124">
        <v>1385</v>
      </c>
      <c r="C455" s="124" t="s">
        <v>1033</v>
      </c>
      <c r="D455" s="124"/>
      <c r="E455" s="124">
        <v>1980</v>
      </c>
      <c r="F455" s="124" t="str">
        <f>IF(ISERROR(VLOOKUP(C455,#REF!,1,)),"", "x")</f>
        <v/>
      </c>
      <c r="G455" s="127">
        <v>4.9548611111111113E-2</v>
      </c>
      <c r="H455" s="127">
        <v>4.9548611111111113E-2</v>
      </c>
      <c r="I455" s="126"/>
    </row>
    <row r="456" spans="1:9" ht="15.75" thickBot="1">
      <c r="A456" s="124">
        <v>398</v>
      </c>
      <c r="B456" s="124">
        <v>56</v>
      </c>
      <c r="C456" s="124" t="s">
        <v>1034</v>
      </c>
      <c r="D456" s="124"/>
      <c r="E456" s="124">
        <v>1978</v>
      </c>
      <c r="F456" s="124" t="str">
        <f>IF(ISERROR(VLOOKUP(C456,#REF!,1,)),"", "x")</f>
        <v/>
      </c>
      <c r="G456" s="127">
        <v>4.9571759259259253E-2</v>
      </c>
      <c r="H456" s="127">
        <v>4.9571759259259253E-2</v>
      </c>
      <c r="I456" s="126"/>
    </row>
    <row r="457" spans="1:9" ht="15.75" thickBot="1">
      <c r="A457" s="124">
        <v>512</v>
      </c>
      <c r="B457" s="124">
        <v>1274</v>
      </c>
      <c r="C457" s="124" t="s">
        <v>1878</v>
      </c>
      <c r="D457" s="124"/>
      <c r="E457" s="124">
        <v>1950</v>
      </c>
      <c r="F457" s="124" t="str">
        <f>IF(ISERROR(VLOOKUP(C457,#REF!,1,)),"", "x")</f>
        <v/>
      </c>
      <c r="G457" s="127">
        <v>4.9594907407407407E-2</v>
      </c>
      <c r="H457" s="127">
        <v>4.9594907407407407E-2</v>
      </c>
      <c r="I457" s="126"/>
    </row>
    <row r="458" spans="1:9" ht="15.75" thickBot="1">
      <c r="A458" s="124">
        <v>513</v>
      </c>
      <c r="B458" s="124">
        <v>764</v>
      </c>
      <c r="C458" s="124" t="s">
        <v>1879</v>
      </c>
      <c r="D458" s="124"/>
      <c r="E458" s="124">
        <v>1976</v>
      </c>
      <c r="F458" s="124" t="str">
        <f>IF(ISERROR(VLOOKUP(C458,#REF!,1,)),"", "x")</f>
        <v/>
      </c>
      <c r="G458" s="127">
        <v>4.9594907407407407E-2</v>
      </c>
      <c r="H458" s="127">
        <v>4.9594907407407407E-2</v>
      </c>
      <c r="I458" s="126"/>
    </row>
    <row r="459" spans="1:9" ht="15.75" thickBot="1">
      <c r="A459" s="124">
        <v>514</v>
      </c>
      <c r="B459" s="124">
        <v>1210</v>
      </c>
      <c r="C459" s="124" t="s">
        <v>1880</v>
      </c>
      <c r="D459" s="124"/>
      <c r="E459" s="124">
        <v>1965</v>
      </c>
      <c r="F459" s="124" t="str">
        <f>IF(ISERROR(VLOOKUP(C459,#REF!,1,)),"", "x")</f>
        <v/>
      </c>
      <c r="G459" s="127">
        <v>4.9687499999999996E-2</v>
      </c>
      <c r="H459" s="127">
        <v>4.9687499999999996E-2</v>
      </c>
      <c r="I459" s="126"/>
    </row>
    <row r="460" spans="1:9" ht="15.75" thickBot="1">
      <c r="A460" s="124">
        <v>399</v>
      </c>
      <c r="B460" s="124">
        <v>311</v>
      </c>
      <c r="C460" s="124" t="s">
        <v>1035</v>
      </c>
      <c r="D460" s="124"/>
      <c r="E460" s="124">
        <v>1972</v>
      </c>
      <c r="F460" s="124" t="str">
        <f>IF(ISERROR(VLOOKUP(C460,#REF!,1,)),"", "x")</f>
        <v/>
      </c>
      <c r="G460" s="127">
        <v>4.971064814814815E-2</v>
      </c>
      <c r="H460" s="127">
        <v>4.971064814814815E-2</v>
      </c>
      <c r="I460" s="126"/>
    </row>
    <row r="461" spans="1:9" ht="15.75" thickBot="1">
      <c r="A461" s="124">
        <v>400</v>
      </c>
      <c r="B461" s="124">
        <v>393</v>
      </c>
      <c r="C461" s="124" t="s">
        <v>1036</v>
      </c>
      <c r="D461" s="124"/>
      <c r="E461" s="124">
        <v>1974</v>
      </c>
      <c r="F461" s="124" t="str">
        <f>IF(ISERROR(VLOOKUP(C461,#REF!,1,)),"", "x")</f>
        <v/>
      </c>
      <c r="G461" s="127">
        <v>4.9733796296296297E-2</v>
      </c>
      <c r="H461" s="127">
        <v>4.9733796296296297E-2</v>
      </c>
      <c r="I461" s="126"/>
    </row>
    <row r="462" spans="1:9" ht="15.75" thickBot="1">
      <c r="A462" s="124">
        <v>401</v>
      </c>
      <c r="B462" s="124">
        <v>127</v>
      </c>
      <c r="C462" s="124" t="s">
        <v>1037</v>
      </c>
      <c r="D462" s="124"/>
      <c r="E462" s="124">
        <v>1972</v>
      </c>
      <c r="F462" s="124" t="str">
        <f>IF(ISERROR(VLOOKUP(C462,#REF!,1,)),"", "x")</f>
        <v/>
      </c>
      <c r="G462" s="127">
        <v>4.9745370370370377E-2</v>
      </c>
      <c r="H462" s="127">
        <v>4.9745370370370377E-2</v>
      </c>
      <c r="I462" s="126"/>
    </row>
    <row r="463" spans="1:9" ht="15.75" thickBot="1">
      <c r="A463" s="124">
        <v>515</v>
      </c>
      <c r="B463" s="124">
        <v>1177</v>
      </c>
      <c r="C463" s="124" t="s">
        <v>1881</v>
      </c>
      <c r="D463" s="124"/>
      <c r="E463" s="124">
        <v>1967</v>
      </c>
      <c r="F463" s="124" t="str">
        <f>IF(ISERROR(VLOOKUP(C463,#REF!,1,)),"", "x")</f>
        <v/>
      </c>
      <c r="G463" s="127">
        <v>4.9745370370370377E-2</v>
      </c>
      <c r="H463" s="127">
        <v>4.9745370370370377E-2</v>
      </c>
      <c r="I463" s="126"/>
    </row>
    <row r="464" spans="1:9" ht="15.75" thickBot="1">
      <c r="A464" s="124">
        <v>402</v>
      </c>
      <c r="B464" s="124">
        <v>556</v>
      </c>
      <c r="C464" s="124" t="s">
        <v>1038</v>
      </c>
      <c r="D464" s="124"/>
      <c r="E464" s="124">
        <v>1973</v>
      </c>
      <c r="F464" s="124" t="str">
        <f>IF(ISERROR(VLOOKUP(C464,#REF!,1,)),"", "x")</f>
        <v/>
      </c>
      <c r="G464" s="127">
        <v>4.9756944444444444E-2</v>
      </c>
      <c r="H464" s="127">
        <v>4.9756944444444444E-2</v>
      </c>
      <c r="I464" s="126"/>
    </row>
    <row r="465" spans="1:9" ht="15.75" thickBot="1">
      <c r="A465" s="124">
        <v>516</v>
      </c>
      <c r="B465" s="124">
        <v>559</v>
      </c>
      <c r="C465" s="124" t="s">
        <v>1882</v>
      </c>
      <c r="D465" s="124"/>
      <c r="E465" s="124">
        <v>1973</v>
      </c>
      <c r="F465" s="124" t="str">
        <f>IF(ISERROR(VLOOKUP(C465,#REF!,1,)),"", "x")</f>
        <v/>
      </c>
      <c r="G465" s="127">
        <v>4.9768518518518517E-2</v>
      </c>
      <c r="H465" s="127">
        <v>4.9768518518518517E-2</v>
      </c>
      <c r="I465" s="126"/>
    </row>
    <row r="466" spans="1:9" ht="15.75" thickBot="1">
      <c r="A466" s="124">
        <v>517</v>
      </c>
      <c r="B466" s="124">
        <v>437</v>
      </c>
      <c r="C466" s="124" t="s">
        <v>1883</v>
      </c>
      <c r="D466" s="124"/>
      <c r="E466" s="124">
        <v>1964</v>
      </c>
      <c r="F466" s="124" t="str">
        <f>IF(ISERROR(VLOOKUP(C466,#REF!,1,)),"", "x")</f>
        <v/>
      </c>
      <c r="G466" s="127">
        <v>4.9780092592592591E-2</v>
      </c>
      <c r="H466" s="127">
        <v>4.9780092592592591E-2</v>
      </c>
      <c r="I466" s="126"/>
    </row>
    <row r="467" spans="1:9" ht="15.75" thickBot="1">
      <c r="A467" s="124">
        <v>403</v>
      </c>
      <c r="B467" s="124">
        <v>723</v>
      </c>
      <c r="C467" s="124" t="s">
        <v>1039</v>
      </c>
      <c r="D467" s="124"/>
      <c r="E467" s="124">
        <v>1962</v>
      </c>
      <c r="F467" s="124" t="str">
        <f>IF(ISERROR(VLOOKUP(C467,#REF!,1,)),"", "x")</f>
        <v/>
      </c>
      <c r="G467" s="127">
        <v>4.9791666666666672E-2</v>
      </c>
      <c r="H467" s="127">
        <v>4.9791666666666672E-2</v>
      </c>
      <c r="I467" s="126"/>
    </row>
    <row r="468" spans="1:9" ht="15.75" thickBot="1">
      <c r="A468" s="124">
        <v>404</v>
      </c>
      <c r="B468" s="124">
        <v>1003</v>
      </c>
      <c r="C468" s="124" t="s">
        <v>1040</v>
      </c>
      <c r="D468" s="124"/>
      <c r="E468" s="124">
        <v>1971</v>
      </c>
      <c r="F468" s="124" t="str">
        <f>IF(ISERROR(VLOOKUP(C468,#REF!,1,)),"", "x")</f>
        <v/>
      </c>
      <c r="G468" s="127">
        <v>4.9803240740740738E-2</v>
      </c>
      <c r="H468" s="127">
        <v>4.9803240740740738E-2</v>
      </c>
      <c r="I468" s="126"/>
    </row>
    <row r="469" spans="1:9" ht="15.75" thickBot="1">
      <c r="A469" s="124">
        <v>405</v>
      </c>
      <c r="B469" s="124">
        <v>1290</v>
      </c>
      <c r="C469" s="124" t="s">
        <v>1041</v>
      </c>
      <c r="D469" s="124"/>
      <c r="E469" s="124">
        <v>1978</v>
      </c>
      <c r="F469" s="124" t="str">
        <f>IF(ISERROR(VLOOKUP(C469,#REF!,1,)),"", "x")</f>
        <v/>
      </c>
      <c r="G469" s="127">
        <v>4.9814814814814812E-2</v>
      </c>
      <c r="H469" s="127">
        <v>4.9814814814814812E-2</v>
      </c>
      <c r="I469" s="126"/>
    </row>
    <row r="470" spans="1:9" ht="15.75" thickBot="1">
      <c r="A470" s="124">
        <v>518</v>
      </c>
      <c r="B470" s="124">
        <v>824</v>
      </c>
      <c r="C470" s="124" t="s">
        <v>1884</v>
      </c>
      <c r="D470" s="124"/>
      <c r="E470" s="124">
        <v>1976</v>
      </c>
      <c r="F470" s="124" t="str">
        <f>IF(ISERROR(VLOOKUP(C470,#REF!,1,)),"", "x")</f>
        <v/>
      </c>
      <c r="G470" s="127">
        <v>4.9814814814814812E-2</v>
      </c>
      <c r="H470" s="127">
        <v>4.9814814814814812E-2</v>
      </c>
      <c r="I470" s="126"/>
    </row>
    <row r="471" spans="1:9" ht="15.75" thickBot="1">
      <c r="A471" s="124">
        <v>519</v>
      </c>
      <c r="B471" s="124">
        <v>1390</v>
      </c>
      <c r="C471" s="124" t="s">
        <v>1885</v>
      </c>
      <c r="D471" s="124"/>
      <c r="E471" s="124">
        <v>1976</v>
      </c>
      <c r="F471" s="124" t="str">
        <f>IF(ISERROR(VLOOKUP(C471,#REF!,1,)),"", "x")</f>
        <v/>
      </c>
      <c r="G471" s="127">
        <v>4.9826388888888885E-2</v>
      </c>
      <c r="H471" s="127">
        <v>4.9826388888888885E-2</v>
      </c>
      <c r="I471" s="126"/>
    </row>
    <row r="472" spans="1:9" ht="15.75" thickBot="1">
      <c r="A472" s="124">
        <v>406</v>
      </c>
      <c r="B472" s="124">
        <v>1310</v>
      </c>
      <c r="C472" s="124" t="s">
        <v>1042</v>
      </c>
      <c r="D472" s="124"/>
      <c r="E472" s="124">
        <v>1989</v>
      </c>
      <c r="F472" s="124" t="str">
        <f>IF(ISERROR(VLOOKUP(C472,#REF!,1,)),"", "x")</f>
        <v/>
      </c>
      <c r="G472" s="127">
        <v>4.9837962962962966E-2</v>
      </c>
      <c r="H472" s="127">
        <v>4.9837962962962966E-2</v>
      </c>
      <c r="I472" s="126"/>
    </row>
    <row r="473" spans="1:9" ht="15.75" thickBot="1">
      <c r="A473" s="124">
        <v>520</v>
      </c>
      <c r="B473" s="124">
        <v>1343</v>
      </c>
      <c r="C473" s="124" t="s">
        <v>1886</v>
      </c>
      <c r="D473" s="124"/>
      <c r="E473" s="124">
        <v>1991</v>
      </c>
      <c r="F473" s="124" t="str">
        <f>IF(ISERROR(VLOOKUP(C473,#REF!,1,)),"", "x")</f>
        <v/>
      </c>
      <c r="G473" s="127">
        <v>4.9837962962962966E-2</v>
      </c>
      <c r="H473" s="127">
        <v>4.9837962962962966E-2</v>
      </c>
      <c r="I473" s="126"/>
    </row>
    <row r="474" spans="1:9" ht="15.75" thickBot="1">
      <c r="A474" s="124">
        <v>521</v>
      </c>
      <c r="B474" s="124">
        <v>767</v>
      </c>
      <c r="C474" s="124" t="s">
        <v>1887</v>
      </c>
      <c r="D474" s="124"/>
      <c r="E474" s="124">
        <v>1970</v>
      </c>
      <c r="F474" s="124" t="str">
        <f>IF(ISERROR(VLOOKUP(C474,#REF!,1,)),"", "x")</f>
        <v/>
      </c>
      <c r="G474" s="127">
        <v>4.9849537037037039E-2</v>
      </c>
      <c r="H474" s="127">
        <v>4.9849537037037039E-2</v>
      </c>
      <c r="I474" s="126"/>
    </row>
    <row r="475" spans="1:9" ht="15.75" thickBot="1">
      <c r="A475" s="124">
        <v>407</v>
      </c>
      <c r="B475" s="124">
        <v>1125</v>
      </c>
      <c r="C475" s="124" t="s">
        <v>1043</v>
      </c>
      <c r="D475" s="124"/>
      <c r="E475" s="124">
        <v>1977</v>
      </c>
      <c r="F475" s="124" t="str">
        <f>IF(ISERROR(VLOOKUP(C475,#REF!,1,)),"", "x")</f>
        <v/>
      </c>
      <c r="G475" s="127">
        <v>4.987268518518518E-2</v>
      </c>
      <c r="H475" s="127">
        <v>4.987268518518518E-2</v>
      </c>
      <c r="I475" s="126"/>
    </row>
    <row r="476" spans="1:9" ht="15.75" thickBot="1">
      <c r="A476" s="124">
        <v>408</v>
      </c>
      <c r="B476" s="124">
        <v>758</v>
      </c>
      <c r="C476" s="124" t="s">
        <v>1044</v>
      </c>
      <c r="D476" s="124"/>
      <c r="E476" s="124">
        <v>1975</v>
      </c>
      <c r="F476" s="124" t="str">
        <f>IF(ISERROR(VLOOKUP(C476,#REF!,1,)),"", "x")</f>
        <v/>
      </c>
      <c r="G476" s="127">
        <v>4.988425925925926E-2</v>
      </c>
      <c r="H476" s="127">
        <v>4.988425925925926E-2</v>
      </c>
      <c r="I476" s="126"/>
    </row>
    <row r="477" spans="1:9" ht="15.75" thickBot="1">
      <c r="A477" s="124">
        <v>409</v>
      </c>
      <c r="B477" s="124">
        <v>836</v>
      </c>
      <c r="C477" s="124" t="s">
        <v>1045</v>
      </c>
      <c r="D477" s="124"/>
      <c r="E477" s="124">
        <v>1984</v>
      </c>
      <c r="F477" s="124" t="str">
        <f>IF(ISERROR(VLOOKUP(C477,#REF!,1,)),"", "x")</f>
        <v/>
      </c>
      <c r="G477" s="127">
        <v>4.9895833333333334E-2</v>
      </c>
      <c r="H477" s="127">
        <v>4.9895833333333334E-2</v>
      </c>
      <c r="I477" s="126"/>
    </row>
    <row r="478" spans="1:9" ht="15.75" thickBot="1">
      <c r="A478" s="124">
        <v>410</v>
      </c>
      <c r="B478" s="124">
        <v>1174</v>
      </c>
      <c r="C478" s="124" t="s">
        <v>1046</v>
      </c>
      <c r="D478" s="124"/>
      <c r="E478" s="124">
        <v>1988</v>
      </c>
      <c r="F478" s="124" t="str">
        <f>IF(ISERROR(VLOOKUP(C478,#REF!,1,)),"", "x")</f>
        <v/>
      </c>
      <c r="G478" s="127">
        <v>4.9907407407407407E-2</v>
      </c>
      <c r="H478" s="127">
        <v>4.9907407407407407E-2</v>
      </c>
      <c r="I478" s="126"/>
    </row>
    <row r="479" spans="1:9" ht="15.75" thickBot="1">
      <c r="A479" s="124">
        <v>411</v>
      </c>
      <c r="B479" s="124">
        <v>134</v>
      </c>
      <c r="C479" s="124" t="s">
        <v>1047</v>
      </c>
      <c r="D479" s="124"/>
      <c r="E479" s="124">
        <v>1972</v>
      </c>
      <c r="F479" s="124" t="str">
        <f>IF(ISERROR(VLOOKUP(C479,#REF!,1,)),"", "x")</f>
        <v/>
      </c>
      <c r="G479" s="127">
        <v>4.9918981481481474E-2</v>
      </c>
      <c r="H479" s="127">
        <v>4.9918981481481474E-2</v>
      </c>
      <c r="I479" s="126"/>
    </row>
    <row r="480" spans="1:9" ht="15.75" thickBot="1">
      <c r="A480" s="124">
        <v>412</v>
      </c>
      <c r="B480" s="124">
        <v>569</v>
      </c>
      <c r="C480" s="124" t="s">
        <v>1048</v>
      </c>
      <c r="D480" s="124"/>
      <c r="E480" s="124">
        <v>1976</v>
      </c>
      <c r="F480" s="124" t="str">
        <f>IF(ISERROR(VLOOKUP(C480,#REF!,1,)),"", "x")</f>
        <v/>
      </c>
      <c r="G480" s="127">
        <v>4.9942129629629628E-2</v>
      </c>
      <c r="H480" s="127">
        <v>4.9942129629629628E-2</v>
      </c>
      <c r="I480" s="126"/>
    </row>
    <row r="481" spans="1:9" ht="15.75" thickBot="1">
      <c r="A481" s="124">
        <v>413</v>
      </c>
      <c r="B481" s="124">
        <v>256</v>
      </c>
      <c r="C481" s="124" t="s">
        <v>1049</v>
      </c>
      <c r="D481" s="124"/>
      <c r="E481" s="124">
        <v>1983</v>
      </c>
      <c r="F481" s="124" t="str">
        <f>IF(ISERROR(VLOOKUP(C481,#REF!,1,)),"", "x")</f>
        <v/>
      </c>
      <c r="G481" s="127">
        <v>4.9953703703703702E-2</v>
      </c>
      <c r="H481" s="127">
        <v>4.9953703703703702E-2</v>
      </c>
      <c r="I481" s="126"/>
    </row>
    <row r="482" spans="1:9" ht="15.75" thickBot="1">
      <c r="A482" s="124">
        <v>414</v>
      </c>
      <c r="B482" s="124">
        <v>474</v>
      </c>
      <c r="C482" s="124" t="s">
        <v>1050</v>
      </c>
      <c r="D482" s="124"/>
      <c r="E482" s="124">
        <v>1948</v>
      </c>
      <c r="F482" s="124" t="str">
        <f>IF(ISERROR(VLOOKUP(C482,#REF!,1,)),"", "x")</f>
        <v/>
      </c>
      <c r="G482" s="127">
        <v>5.0011574074074076E-2</v>
      </c>
      <c r="H482" s="127">
        <v>5.0011574074074076E-2</v>
      </c>
      <c r="I482" s="126"/>
    </row>
    <row r="483" spans="1:9" ht="15.75" thickBot="1">
      <c r="A483" s="124">
        <v>415</v>
      </c>
      <c r="B483" s="124">
        <v>235</v>
      </c>
      <c r="C483" s="124" t="s">
        <v>1051</v>
      </c>
      <c r="D483" s="124"/>
      <c r="E483" s="124">
        <v>1977</v>
      </c>
      <c r="F483" s="124" t="str">
        <f>IF(ISERROR(VLOOKUP(C483,#REF!,1,)),"", "x")</f>
        <v/>
      </c>
      <c r="G483" s="127">
        <v>5.0034722222222223E-2</v>
      </c>
      <c r="H483" s="127">
        <v>5.0034722222222223E-2</v>
      </c>
      <c r="I483" s="126"/>
    </row>
    <row r="484" spans="1:9" ht="15.75" thickBot="1">
      <c r="A484" s="124">
        <v>522</v>
      </c>
      <c r="B484" s="124">
        <v>1255</v>
      </c>
      <c r="C484" s="124" t="s">
        <v>1888</v>
      </c>
      <c r="D484" s="124"/>
      <c r="E484" s="124">
        <v>1978</v>
      </c>
      <c r="F484" s="124" t="str">
        <f>IF(ISERROR(VLOOKUP(C484,#REF!,1,)),"", "x")</f>
        <v/>
      </c>
      <c r="G484" s="127">
        <v>5.0034722222222223E-2</v>
      </c>
      <c r="H484" s="127">
        <v>5.0034722222222223E-2</v>
      </c>
      <c r="I484" s="126"/>
    </row>
    <row r="485" spans="1:9" ht="15.75" thickBot="1">
      <c r="A485" s="124">
        <v>416</v>
      </c>
      <c r="B485" s="124">
        <v>835</v>
      </c>
      <c r="C485" s="124" t="s">
        <v>1052</v>
      </c>
      <c r="D485" s="124"/>
      <c r="E485" s="124">
        <v>1959</v>
      </c>
      <c r="F485" s="124" t="str">
        <f>IF(ISERROR(VLOOKUP(C485,#REF!,1,)),"", "x")</f>
        <v/>
      </c>
      <c r="G485" s="127">
        <v>5.004629629629629E-2</v>
      </c>
      <c r="H485" s="127">
        <v>5.004629629629629E-2</v>
      </c>
      <c r="I485" s="126"/>
    </row>
    <row r="486" spans="1:9" ht="15.75" thickBot="1">
      <c r="A486" s="124">
        <v>417</v>
      </c>
      <c r="B486" s="124">
        <v>232</v>
      </c>
      <c r="C486" s="124" t="s">
        <v>1053</v>
      </c>
      <c r="D486" s="124"/>
      <c r="E486" s="124">
        <v>1975</v>
      </c>
      <c r="F486" s="124" t="str">
        <f>IF(ISERROR(VLOOKUP(C486,#REF!,1,)),"", "x")</f>
        <v/>
      </c>
      <c r="G486" s="127">
        <v>5.0069444444444444E-2</v>
      </c>
      <c r="H486" s="127">
        <v>5.0069444444444444E-2</v>
      </c>
      <c r="I486" s="126"/>
    </row>
    <row r="487" spans="1:9" ht="15.75" thickBot="1">
      <c r="A487" s="124">
        <v>418</v>
      </c>
      <c r="B487" s="124">
        <v>442</v>
      </c>
      <c r="C487" s="124" t="s">
        <v>1054</v>
      </c>
      <c r="D487" s="124"/>
      <c r="E487" s="124">
        <v>1966</v>
      </c>
      <c r="F487" s="124" t="str">
        <f>IF(ISERROR(VLOOKUP(C487,#REF!,1,)),"", "x")</f>
        <v/>
      </c>
      <c r="G487" s="127">
        <v>5.0138888888888893E-2</v>
      </c>
      <c r="H487" s="127">
        <v>5.0138888888888893E-2</v>
      </c>
      <c r="I487" s="126"/>
    </row>
    <row r="488" spans="1:9" ht="15.75" thickBot="1">
      <c r="A488" s="124">
        <v>419</v>
      </c>
      <c r="B488" s="124">
        <v>5</v>
      </c>
      <c r="C488" s="124" t="s">
        <v>1055</v>
      </c>
      <c r="D488" s="124"/>
      <c r="E488" s="124">
        <v>1969</v>
      </c>
      <c r="F488" s="124" t="str">
        <f>IF(ISERROR(VLOOKUP(C488,#REF!,1,)),"", "x")</f>
        <v/>
      </c>
      <c r="G488" s="127">
        <v>5.0150462962962966E-2</v>
      </c>
      <c r="H488" s="127">
        <v>5.0150462962962966E-2</v>
      </c>
      <c r="I488" s="126"/>
    </row>
    <row r="489" spans="1:9" ht="15.75" thickBot="1">
      <c r="A489" s="124">
        <v>420</v>
      </c>
      <c r="B489" s="124">
        <v>489</v>
      </c>
      <c r="C489" s="124" t="s">
        <v>1056</v>
      </c>
      <c r="D489" s="124"/>
      <c r="E489" s="124">
        <v>1981</v>
      </c>
      <c r="F489" s="124" t="str">
        <f>IF(ISERROR(VLOOKUP(C489,#REF!,1,)),"", "x")</f>
        <v/>
      </c>
      <c r="G489" s="127">
        <v>5.0162037037037033E-2</v>
      </c>
      <c r="H489" s="127">
        <v>5.0162037037037033E-2</v>
      </c>
      <c r="I489" s="126"/>
    </row>
    <row r="490" spans="1:9" ht="15.75" thickBot="1">
      <c r="A490" s="124">
        <v>421</v>
      </c>
      <c r="B490" s="124">
        <v>727</v>
      </c>
      <c r="C490" s="124" t="s">
        <v>1057</v>
      </c>
      <c r="D490" s="124"/>
      <c r="E490" s="124">
        <v>1979</v>
      </c>
      <c r="F490" s="124" t="str">
        <f>IF(ISERROR(VLOOKUP(C490,#REF!,1,)),"", "x")</f>
        <v/>
      </c>
      <c r="G490" s="127">
        <v>5.0208333333333334E-2</v>
      </c>
      <c r="H490" s="127">
        <v>5.0208333333333334E-2</v>
      </c>
      <c r="I490" s="126"/>
    </row>
    <row r="491" spans="1:9" ht="15.75" thickBot="1">
      <c r="A491" s="124">
        <v>523</v>
      </c>
      <c r="B491" s="124">
        <v>1000</v>
      </c>
      <c r="C491" s="124" t="s">
        <v>1889</v>
      </c>
      <c r="D491" s="124"/>
      <c r="E491" s="124">
        <v>1971</v>
      </c>
      <c r="F491" s="124" t="str">
        <f>IF(ISERROR(VLOOKUP(C491,#REF!,1,)),"", "x")</f>
        <v/>
      </c>
      <c r="G491" s="127">
        <v>5.0208333333333334E-2</v>
      </c>
      <c r="H491" s="127">
        <v>5.0208333333333334E-2</v>
      </c>
      <c r="I491" s="126"/>
    </row>
    <row r="492" spans="1:9" ht="15.75" thickBot="1">
      <c r="A492" s="124">
        <v>422</v>
      </c>
      <c r="B492" s="124">
        <v>1473</v>
      </c>
      <c r="C492" s="124" t="s">
        <v>1058</v>
      </c>
      <c r="D492" s="124"/>
      <c r="E492" s="124">
        <v>1993</v>
      </c>
      <c r="F492" s="124" t="str">
        <f>IF(ISERROR(VLOOKUP(C492,#REF!,1,)),"", "x")</f>
        <v/>
      </c>
      <c r="G492" s="127">
        <v>5.0243055555555555E-2</v>
      </c>
      <c r="H492" s="127">
        <v>5.0243055555555555E-2</v>
      </c>
      <c r="I492" s="126"/>
    </row>
    <row r="493" spans="1:9" ht="15.75" thickBot="1">
      <c r="A493" s="124">
        <v>423</v>
      </c>
      <c r="B493" s="124">
        <v>515</v>
      </c>
      <c r="C493" s="124" t="s">
        <v>1059</v>
      </c>
      <c r="D493" s="124"/>
      <c r="E493" s="124">
        <v>1975</v>
      </c>
      <c r="F493" s="124" t="str">
        <f>IF(ISERROR(VLOOKUP(C493,#REF!,1,)),"", "x")</f>
        <v/>
      </c>
      <c r="G493" s="127">
        <v>5.0243055555555555E-2</v>
      </c>
      <c r="H493" s="127">
        <v>5.0243055555555555E-2</v>
      </c>
      <c r="I493" s="126"/>
    </row>
    <row r="494" spans="1:9" ht="15.75" thickBot="1">
      <c r="A494" s="124">
        <v>424</v>
      </c>
      <c r="B494" s="124">
        <v>1377</v>
      </c>
      <c r="C494" s="124" t="s">
        <v>1060</v>
      </c>
      <c r="D494" s="124"/>
      <c r="E494" s="124">
        <v>1967</v>
      </c>
      <c r="F494" s="124" t="str">
        <f>IF(ISERROR(VLOOKUP(C494,#REF!,1,)),"", "x")</f>
        <v/>
      </c>
      <c r="G494" s="127">
        <v>5.0266203703703709E-2</v>
      </c>
      <c r="H494" s="127">
        <v>5.0266203703703709E-2</v>
      </c>
      <c r="I494" s="126"/>
    </row>
    <row r="495" spans="1:9" ht="15.75" thickBot="1">
      <c r="A495" s="124">
        <v>425</v>
      </c>
      <c r="B495" s="124">
        <v>574</v>
      </c>
      <c r="C495" s="124" t="s">
        <v>1061</v>
      </c>
      <c r="D495" s="124"/>
      <c r="E495" s="124">
        <v>1980</v>
      </c>
      <c r="F495" s="124" t="str">
        <f>IF(ISERROR(VLOOKUP(C495,#REF!,1,)),"", "x")</f>
        <v/>
      </c>
      <c r="G495" s="127">
        <v>5.0289351851851849E-2</v>
      </c>
      <c r="H495" s="127">
        <v>5.0289351851851849E-2</v>
      </c>
      <c r="I495" s="126"/>
    </row>
    <row r="496" spans="1:9" ht="15.75" thickBot="1">
      <c r="A496" s="124">
        <v>524</v>
      </c>
      <c r="B496" s="124">
        <v>971</v>
      </c>
      <c r="C496" s="124" t="s">
        <v>1890</v>
      </c>
      <c r="D496" s="124"/>
      <c r="E496" s="124">
        <v>1959</v>
      </c>
      <c r="F496" s="124" t="str">
        <f>IF(ISERROR(VLOOKUP(C496,#REF!,1,)),"", "x")</f>
        <v/>
      </c>
      <c r="G496" s="127">
        <v>5.0300925925925923E-2</v>
      </c>
      <c r="H496" s="127">
        <v>5.0300925925925923E-2</v>
      </c>
      <c r="I496" s="126"/>
    </row>
    <row r="497" spans="1:9" ht="15.75" thickBot="1">
      <c r="A497" s="124">
        <v>525</v>
      </c>
      <c r="B497" s="124">
        <v>17</v>
      </c>
      <c r="C497" s="124" t="s">
        <v>1891</v>
      </c>
      <c r="D497" s="124"/>
      <c r="E497" s="124">
        <v>1982</v>
      </c>
      <c r="F497" s="124" t="str">
        <f>IF(ISERROR(VLOOKUP(C497,#REF!,1,)),"", "x")</f>
        <v/>
      </c>
      <c r="G497" s="127">
        <v>5.0300925925925923E-2</v>
      </c>
      <c r="H497" s="127">
        <v>5.0300925925925923E-2</v>
      </c>
      <c r="I497" s="126"/>
    </row>
    <row r="498" spans="1:9" ht="15.75" thickBot="1">
      <c r="A498" s="124">
        <v>426</v>
      </c>
      <c r="B498" s="124">
        <v>1031</v>
      </c>
      <c r="C498" s="124" t="s">
        <v>1062</v>
      </c>
      <c r="D498" s="124"/>
      <c r="E498" s="124">
        <v>1978</v>
      </c>
      <c r="F498" s="124" t="str">
        <f>IF(ISERROR(VLOOKUP(C498,#REF!,1,)),"", "x")</f>
        <v/>
      </c>
      <c r="G498" s="127">
        <v>5.0324074074074077E-2</v>
      </c>
      <c r="H498" s="127">
        <v>5.0324074074074077E-2</v>
      </c>
      <c r="I498" s="126"/>
    </row>
    <row r="499" spans="1:9" ht="15.75" thickBot="1">
      <c r="A499" s="124">
        <v>427</v>
      </c>
      <c r="B499" s="124">
        <v>457</v>
      </c>
      <c r="C499" s="124" t="s">
        <v>1063</v>
      </c>
      <c r="D499" s="124"/>
      <c r="E499" s="124">
        <v>1974</v>
      </c>
      <c r="F499" s="124" t="str">
        <f>IF(ISERROR(VLOOKUP(C499,#REF!,1,)),"", "x")</f>
        <v/>
      </c>
      <c r="G499" s="127">
        <v>5.0347222222222217E-2</v>
      </c>
      <c r="H499" s="127">
        <v>5.0347222222222217E-2</v>
      </c>
      <c r="I499" s="126"/>
    </row>
    <row r="500" spans="1:9" ht="15.75" thickBot="1">
      <c r="A500" s="124">
        <v>428</v>
      </c>
      <c r="B500" s="124">
        <v>420</v>
      </c>
      <c r="C500" s="124" t="s">
        <v>1064</v>
      </c>
      <c r="D500" s="124"/>
      <c r="E500" s="124">
        <v>1979</v>
      </c>
      <c r="F500" s="124" t="str">
        <f>IF(ISERROR(VLOOKUP(C500,#REF!,1,)),"", "x")</f>
        <v/>
      </c>
      <c r="G500" s="127">
        <v>5.0370370370370371E-2</v>
      </c>
      <c r="H500" s="127">
        <v>5.0370370370370371E-2</v>
      </c>
      <c r="I500" s="126"/>
    </row>
    <row r="501" spans="1:9" ht="15.75" thickBot="1">
      <c r="A501" s="124">
        <v>429</v>
      </c>
      <c r="B501" s="124">
        <v>227</v>
      </c>
      <c r="C501" s="124" t="s">
        <v>1065</v>
      </c>
      <c r="D501" s="124"/>
      <c r="E501" s="124">
        <v>1986</v>
      </c>
      <c r="F501" s="124" t="str">
        <f>IF(ISERROR(VLOOKUP(C501,#REF!,1,)),"", "x")</f>
        <v/>
      </c>
      <c r="G501" s="127">
        <v>5.0381944444444444E-2</v>
      </c>
      <c r="H501" s="127">
        <v>5.0381944444444444E-2</v>
      </c>
      <c r="I501" s="126"/>
    </row>
    <row r="502" spans="1:9" ht="15.75" thickBot="1">
      <c r="A502" s="124">
        <v>430</v>
      </c>
      <c r="B502" s="124">
        <v>1200</v>
      </c>
      <c r="C502" s="124" t="s">
        <v>1066</v>
      </c>
      <c r="D502" s="124"/>
      <c r="E502" s="124">
        <v>1981</v>
      </c>
      <c r="F502" s="124" t="str">
        <f>IF(ISERROR(VLOOKUP(C502,#REF!,1,)),"", "x")</f>
        <v/>
      </c>
      <c r="G502" s="127">
        <v>5.0405092592592592E-2</v>
      </c>
      <c r="H502" s="127">
        <v>5.0405092592592592E-2</v>
      </c>
      <c r="I502" s="126"/>
    </row>
    <row r="503" spans="1:9" ht="15.75" thickBot="1">
      <c r="A503" s="124">
        <v>431</v>
      </c>
      <c r="B503" s="124">
        <v>1204</v>
      </c>
      <c r="C503" s="124" t="s">
        <v>1067</v>
      </c>
      <c r="D503" s="124"/>
      <c r="E503" s="124">
        <v>1975</v>
      </c>
      <c r="F503" s="124" t="str">
        <f>IF(ISERROR(VLOOKUP(C503,#REF!,1,)),"", "x")</f>
        <v/>
      </c>
      <c r="G503" s="127">
        <v>5.0405092592592592E-2</v>
      </c>
      <c r="H503" s="127">
        <v>5.0405092592592592E-2</v>
      </c>
      <c r="I503" s="126"/>
    </row>
    <row r="504" spans="1:9" ht="15.75" thickBot="1">
      <c r="A504" s="124">
        <v>526</v>
      </c>
      <c r="B504" s="124">
        <v>739</v>
      </c>
      <c r="C504" s="124" t="s">
        <v>1892</v>
      </c>
      <c r="D504" s="124"/>
      <c r="E504" s="124">
        <v>1979</v>
      </c>
      <c r="F504" s="124" t="str">
        <f>IF(ISERROR(VLOOKUP(C504,#REF!,1,)),"", "x")</f>
        <v/>
      </c>
      <c r="G504" s="127">
        <v>5.0451388888888893E-2</v>
      </c>
      <c r="H504" s="127">
        <v>5.0451388888888893E-2</v>
      </c>
      <c r="I504" s="126"/>
    </row>
    <row r="505" spans="1:9" ht="15.75" thickBot="1">
      <c r="A505" s="124">
        <v>527</v>
      </c>
      <c r="B505" s="124">
        <v>671</v>
      </c>
      <c r="C505" s="124" t="s">
        <v>1893</v>
      </c>
      <c r="D505" s="124"/>
      <c r="E505" s="124">
        <v>1972</v>
      </c>
      <c r="F505" s="124" t="str">
        <f>IF(ISERROR(VLOOKUP(C505,#REF!,1,)),"", "x")</f>
        <v/>
      </c>
      <c r="G505" s="127">
        <v>5.0451388888888893E-2</v>
      </c>
      <c r="H505" s="127">
        <v>5.0451388888888893E-2</v>
      </c>
      <c r="I505" s="126"/>
    </row>
    <row r="506" spans="1:9" ht="15.75" thickBot="1">
      <c r="A506" s="124">
        <v>528</v>
      </c>
      <c r="B506" s="124">
        <v>783</v>
      </c>
      <c r="C506" s="124" t="s">
        <v>1894</v>
      </c>
      <c r="D506" s="124"/>
      <c r="E506" s="124">
        <v>1969</v>
      </c>
      <c r="F506" s="124" t="str">
        <f>IF(ISERROR(VLOOKUP(C506,#REF!,1,)),"", "x")</f>
        <v/>
      </c>
      <c r="G506" s="127">
        <v>5.0462962962962959E-2</v>
      </c>
      <c r="H506" s="127">
        <v>5.0462962962962959E-2</v>
      </c>
      <c r="I506" s="126"/>
    </row>
    <row r="507" spans="1:9" ht="15.75" thickBot="1">
      <c r="A507" s="124">
        <v>432</v>
      </c>
      <c r="B507" s="124">
        <v>1114</v>
      </c>
      <c r="C507" s="124" t="s">
        <v>1068</v>
      </c>
      <c r="D507" s="124"/>
      <c r="E507" s="124">
        <v>1974</v>
      </c>
      <c r="F507" s="124" t="str">
        <f>IF(ISERROR(VLOOKUP(C507,#REF!,1,)),"", "x")</f>
        <v/>
      </c>
      <c r="G507" s="127">
        <v>5.0497685185185187E-2</v>
      </c>
      <c r="H507" s="127">
        <v>5.0497685185185187E-2</v>
      </c>
      <c r="I507" s="126"/>
    </row>
    <row r="508" spans="1:9" ht="15.75" thickBot="1">
      <c r="A508" s="124">
        <v>529</v>
      </c>
      <c r="B508" s="124">
        <v>185</v>
      </c>
      <c r="C508" s="124" t="s">
        <v>1895</v>
      </c>
      <c r="D508" s="124"/>
      <c r="E508" s="124">
        <v>1967</v>
      </c>
      <c r="F508" s="124" t="str">
        <f>IF(ISERROR(VLOOKUP(C508,#REF!,1,)),"", "x")</f>
        <v/>
      </c>
      <c r="G508" s="127">
        <v>5.0543981481481481E-2</v>
      </c>
      <c r="H508" s="127">
        <v>5.0543981481481481E-2</v>
      </c>
      <c r="I508" s="126"/>
    </row>
    <row r="509" spans="1:9" ht="15.75" thickBot="1">
      <c r="A509" s="124">
        <v>433</v>
      </c>
      <c r="B509" s="124">
        <v>163</v>
      </c>
      <c r="C509" s="124" t="s">
        <v>1069</v>
      </c>
      <c r="D509" s="124"/>
      <c r="E509" s="124">
        <v>1966</v>
      </c>
      <c r="F509" s="124" t="str">
        <f>IF(ISERROR(VLOOKUP(C509,#REF!,1,)),"", "x")</f>
        <v/>
      </c>
      <c r="G509" s="127">
        <v>5.061342592592593E-2</v>
      </c>
      <c r="H509" s="127">
        <v>5.061342592592593E-2</v>
      </c>
      <c r="I509" s="126"/>
    </row>
    <row r="510" spans="1:9" ht="15.75" thickBot="1">
      <c r="A510" s="124">
        <v>434</v>
      </c>
      <c r="B510" s="124">
        <v>12</v>
      </c>
      <c r="C510" s="124" t="s">
        <v>1070</v>
      </c>
      <c r="D510" s="124"/>
      <c r="E510" s="124">
        <v>1977</v>
      </c>
      <c r="F510" s="124" t="str">
        <f>IF(ISERROR(VLOOKUP(C510,#REF!,1,)),"", "x")</f>
        <v/>
      </c>
      <c r="G510" s="127">
        <v>5.0659722222222224E-2</v>
      </c>
      <c r="H510" s="127">
        <v>5.0659722222222224E-2</v>
      </c>
      <c r="I510" s="126"/>
    </row>
    <row r="511" spans="1:9" ht="15.75" thickBot="1">
      <c r="A511" s="124">
        <v>530</v>
      </c>
      <c r="B511" s="124">
        <v>1469</v>
      </c>
      <c r="C511" s="124" t="s">
        <v>1896</v>
      </c>
      <c r="D511" s="124"/>
      <c r="E511" s="124">
        <v>1976</v>
      </c>
      <c r="F511" s="124" t="str">
        <f>IF(ISERROR(VLOOKUP(C511,#REF!,1,)),"", "x")</f>
        <v/>
      </c>
      <c r="G511" s="127">
        <v>5.0659722222222224E-2</v>
      </c>
      <c r="H511" s="127">
        <v>5.0659722222222224E-2</v>
      </c>
      <c r="I511" s="126"/>
    </row>
    <row r="512" spans="1:9" ht="15.75" thickBot="1">
      <c r="A512" s="124">
        <v>435</v>
      </c>
      <c r="B512" s="124">
        <v>34</v>
      </c>
      <c r="C512" s="124" t="s">
        <v>1071</v>
      </c>
      <c r="D512" s="124"/>
      <c r="E512" s="124">
        <v>1970</v>
      </c>
      <c r="F512" s="124" t="str">
        <f>IF(ISERROR(VLOOKUP(C512,#REF!,1,)),"", "x")</f>
        <v/>
      </c>
      <c r="G512" s="127">
        <v>5.0671296296296298E-2</v>
      </c>
      <c r="H512" s="127">
        <v>5.0671296296296298E-2</v>
      </c>
      <c r="I512" s="126"/>
    </row>
    <row r="513" spans="1:9" ht="15.75" thickBot="1">
      <c r="A513" s="124">
        <v>436</v>
      </c>
      <c r="B513" s="124">
        <v>1112</v>
      </c>
      <c r="C513" s="124" t="s">
        <v>1072</v>
      </c>
      <c r="D513" s="124"/>
      <c r="E513" s="124">
        <v>1981</v>
      </c>
      <c r="F513" s="124" t="str">
        <f>IF(ISERROR(VLOOKUP(C513,#REF!,1,)),"", "x")</f>
        <v/>
      </c>
      <c r="G513" s="127">
        <v>5.0671296296296298E-2</v>
      </c>
      <c r="H513" s="127">
        <v>5.0671296296296298E-2</v>
      </c>
      <c r="I513" s="126"/>
    </row>
    <row r="514" spans="1:9" ht="15.75" thickBot="1">
      <c r="A514" s="124">
        <v>437</v>
      </c>
      <c r="B514" s="124">
        <v>282</v>
      </c>
      <c r="C514" s="124" t="s">
        <v>1073</v>
      </c>
      <c r="D514" s="124"/>
      <c r="E514" s="124">
        <v>1970</v>
      </c>
      <c r="F514" s="124" t="str">
        <f>IF(ISERROR(VLOOKUP(C514,#REF!,1,)),"", "x")</f>
        <v/>
      </c>
      <c r="G514" s="127">
        <v>5.0694444444444452E-2</v>
      </c>
      <c r="H514" s="127">
        <v>5.0694444444444452E-2</v>
      </c>
      <c r="I514" s="126"/>
    </row>
    <row r="515" spans="1:9" ht="15.75" thickBot="1">
      <c r="A515" s="124">
        <v>438</v>
      </c>
      <c r="B515" s="124">
        <v>575</v>
      </c>
      <c r="C515" s="124" t="s">
        <v>1074</v>
      </c>
      <c r="D515" s="124"/>
      <c r="E515" s="124">
        <v>1976</v>
      </c>
      <c r="F515" s="124" t="str">
        <f>IF(ISERROR(VLOOKUP(C515,#REF!,1,)),"", "x")</f>
        <v/>
      </c>
      <c r="G515" s="127">
        <v>5.0694444444444452E-2</v>
      </c>
      <c r="H515" s="127">
        <v>5.0694444444444452E-2</v>
      </c>
      <c r="I515" s="126"/>
    </row>
    <row r="516" spans="1:9" ht="15.75" thickBot="1">
      <c r="A516" s="124">
        <v>439</v>
      </c>
      <c r="B516" s="124">
        <v>119</v>
      </c>
      <c r="C516" s="124" t="s">
        <v>1075</v>
      </c>
      <c r="D516" s="124"/>
      <c r="E516" s="124">
        <v>1964</v>
      </c>
      <c r="F516" s="124" t="str">
        <f>IF(ISERROR(VLOOKUP(C516,#REF!,1,)),"", "x")</f>
        <v/>
      </c>
      <c r="G516" s="127">
        <v>5.0729166666666665E-2</v>
      </c>
      <c r="H516" s="127">
        <v>5.0729166666666665E-2</v>
      </c>
      <c r="I516" s="126"/>
    </row>
    <row r="517" spans="1:9" ht="15.75" thickBot="1">
      <c r="A517" s="124">
        <v>531</v>
      </c>
      <c r="B517" s="124">
        <v>1065</v>
      </c>
      <c r="C517" s="124" t="s">
        <v>1897</v>
      </c>
      <c r="D517" s="124"/>
      <c r="E517" s="124">
        <v>1966</v>
      </c>
      <c r="F517" s="124" t="str">
        <f>IF(ISERROR(VLOOKUP(C517,#REF!,1,)),"", "x")</f>
        <v/>
      </c>
      <c r="G517" s="127">
        <v>5.0740740740740746E-2</v>
      </c>
      <c r="H517" s="127">
        <v>5.0740740740740746E-2</v>
      </c>
      <c r="I517" s="126"/>
    </row>
    <row r="518" spans="1:9" ht="15.75" thickBot="1">
      <c r="A518" s="124">
        <v>440</v>
      </c>
      <c r="B518" s="124">
        <v>203</v>
      </c>
      <c r="C518" s="124" t="s">
        <v>1076</v>
      </c>
      <c r="D518" s="124"/>
      <c r="E518" s="124">
        <v>1982</v>
      </c>
      <c r="F518" s="124" t="str">
        <f>IF(ISERROR(VLOOKUP(C518,#REF!,1,)),"", "x")</f>
        <v/>
      </c>
      <c r="G518" s="127">
        <v>5.0763888888888886E-2</v>
      </c>
      <c r="H518" s="127">
        <v>5.0763888888888886E-2</v>
      </c>
      <c r="I518" s="126"/>
    </row>
    <row r="519" spans="1:9" ht="15.75" thickBot="1">
      <c r="A519" s="124">
        <v>441</v>
      </c>
      <c r="B519" s="124">
        <v>738</v>
      </c>
      <c r="C519" s="124" t="s">
        <v>1077</v>
      </c>
      <c r="D519" s="124"/>
      <c r="E519" s="124">
        <v>1975</v>
      </c>
      <c r="F519" s="124" t="str">
        <f>IF(ISERROR(VLOOKUP(C519,#REF!,1,)),"", "x")</f>
        <v/>
      </c>
      <c r="G519" s="127">
        <v>5.077546296296296E-2</v>
      </c>
      <c r="H519" s="127">
        <v>5.077546296296296E-2</v>
      </c>
      <c r="I519" s="126"/>
    </row>
    <row r="520" spans="1:9" ht="15.75" thickBot="1">
      <c r="A520" s="124">
        <v>442</v>
      </c>
      <c r="B520" s="124">
        <v>1265</v>
      </c>
      <c r="C520" s="124" t="s">
        <v>1078</v>
      </c>
      <c r="D520" s="124"/>
      <c r="E520" s="124">
        <v>1986</v>
      </c>
      <c r="F520" s="124" t="str">
        <f>IF(ISERROR(VLOOKUP(C520,#REF!,1,)),"", "x")</f>
        <v/>
      </c>
      <c r="G520" s="127">
        <v>5.078703703703704E-2</v>
      </c>
      <c r="H520" s="127">
        <v>5.078703703703704E-2</v>
      </c>
      <c r="I520" s="126"/>
    </row>
    <row r="521" spans="1:9" ht="15.75" thickBot="1">
      <c r="A521" s="124">
        <v>443</v>
      </c>
      <c r="B521" s="124">
        <v>462</v>
      </c>
      <c r="C521" s="124" t="s">
        <v>1079</v>
      </c>
      <c r="D521" s="124"/>
      <c r="E521" s="124">
        <v>1974</v>
      </c>
      <c r="F521" s="124" t="str">
        <f>IF(ISERROR(VLOOKUP(C521,#REF!,1,)),"", "x")</f>
        <v/>
      </c>
      <c r="G521" s="127">
        <v>5.0810185185185187E-2</v>
      </c>
      <c r="H521" s="127">
        <v>5.0810185185185187E-2</v>
      </c>
      <c r="I521" s="126"/>
    </row>
    <row r="522" spans="1:9" ht="15.75" thickBot="1">
      <c r="A522" s="124">
        <v>444</v>
      </c>
      <c r="B522" s="124">
        <v>595</v>
      </c>
      <c r="C522" s="124" t="s">
        <v>1080</v>
      </c>
      <c r="D522" s="124"/>
      <c r="E522" s="124">
        <v>1977</v>
      </c>
      <c r="F522" s="124" t="str">
        <f>IF(ISERROR(VLOOKUP(C522,#REF!,1,)),"", "x")</f>
        <v/>
      </c>
      <c r="G522" s="127">
        <v>5.0879629629629629E-2</v>
      </c>
      <c r="H522" s="127">
        <v>5.0879629629629629E-2</v>
      </c>
      <c r="I522" s="126"/>
    </row>
    <row r="523" spans="1:9" ht="15.75" thickBot="1">
      <c r="A523" s="124">
        <v>532</v>
      </c>
      <c r="B523" s="124">
        <v>984</v>
      </c>
      <c r="C523" s="124" t="s">
        <v>1898</v>
      </c>
      <c r="D523" s="124"/>
      <c r="E523" s="124">
        <v>1967</v>
      </c>
      <c r="F523" s="124" t="str">
        <f>IF(ISERROR(VLOOKUP(C523,#REF!,1,)),"", "x")</f>
        <v/>
      </c>
      <c r="G523" s="127">
        <v>5.0983796296296291E-2</v>
      </c>
      <c r="H523" s="127">
        <v>5.0983796296296291E-2</v>
      </c>
      <c r="I523" s="126"/>
    </row>
    <row r="524" spans="1:9" ht="15.75" thickBot="1">
      <c r="A524" s="124">
        <v>533</v>
      </c>
      <c r="B524" s="124">
        <v>27</v>
      </c>
      <c r="C524" s="124" t="s">
        <v>1899</v>
      </c>
      <c r="D524" s="124"/>
      <c r="E524" s="124">
        <v>1981</v>
      </c>
      <c r="F524" s="124" t="str">
        <f>IF(ISERROR(VLOOKUP(C524,#REF!,1,)),"", "x")</f>
        <v/>
      </c>
      <c r="G524" s="127">
        <v>5.0983796296296291E-2</v>
      </c>
      <c r="H524" s="127">
        <v>5.0983796296296291E-2</v>
      </c>
      <c r="I524" s="126"/>
    </row>
    <row r="525" spans="1:9" ht="15.75" thickBot="1">
      <c r="A525" s="124">
        <v>445</v>
      </c>
      <c r="B525" s="124">
        <v>266</v>
      </c>
      <c r="C525" s="124" t="s">
        <v>1081</v>
      </c>
      <c r="D525" s="124"/>
      <c r="E525" s="124">
        <v>1955</v>
      </c>
      <c r="F525" s="124" t="str">
        <f>IF(ISERROR(VLOOKUP(C525,#REF!,1,)),"", "x")</f>
        <v/>
      </c>
      <c r="G525" s="127">
        <v>5.0995370370370365E-2</v>
      </c>
      <c r="H525" s="127">
        <v>5.0995370370370365E-2</v>
      </c>
      <c r="I525" s="126"/>
    </row>
    <row r="526" spans="1:9" ht="15.75" thickBot="1">
      <c r="A526" s="124">
        <v>446</v>
      </c>
      <c r="B526" s="124">
        <v>140</v>
      </c>
      <c r="C526" s="124" t="s">
        <v>1082</v>
      </c>
      <c r="D526" s="124"/>
      <c r="E526" s="124">
        <v>1969</v>
      </c>
      <c r="F526" s="124" t="str">
        <f>IF(ISERROR(VLOOKUP(C526,#REF!,1,)),"", "x")</f>
        <v/>
      </c>
      <c r="G526" s="127">
        <v>5.1018518518518519E-2</v>
      </c>
      <c r="H526" s="127">
        <v>5.1018518518518519E-2</v>
      </c>
      <c r="I526" s="126"/>
    </row>
    <row r="527" spans="1:9" ht="15.75" thickBot="1">
      <c r="A527" s="124">
        <v>534</v>
      </c>
      <c r="B527" s="124">
        <v>867</v>
      </c>
      <c r="C527" s="124" t="s">
        <v>1900</v>
      </c>
      <c r="D527" s="124"/>
      <c r="E527" s="124">
        <v>1966</v>
      </c>
      <c r="F527" s="124" t="str">
        <f>IF(ISERROR(VLOOKUP(C527,#REF!,1,)),"", "x")</f>
        <v/>
      </c>
      <c r="G527" s="127">
        <v>5.1018518518518519E-2</v>
      </c>
      <c r="H527" s="127">
        <v>5.1018518518518519E-2</v>
      </c>
      <c r="I527" s="126"/>
    </row>
    <row r="528" spans="1:9" ht="15.75" thickBot="1">
      <c r="A528" s="124">
        <v>447</v>
      </c>
      <c r="B528" s="124">
        <v>982</v>
      </c>
      <c r="C528" s="124" t="s">
        <v>1083</v>
      </c>
      <c r="D528" s="124"/>
      <c r="E528" s="124">
        <v>1981</v>
      </c>
      <c r="F528" s="124" t="str">
        <f>IF(ISERROR(VLOOKUP(C528,#REF!,1,)),"", "x")</f>
        <v/>
      </c>
      <c r="G528" s="127">
        <v>5.1076388888888886E-2</v>
      </c>
      <c r="H528" s="127">
        <v>5.1076388888888886E-2</v>
      </c>
      <c r="I528" s="126"/>
    </row>
    <row r="529" spans="1:9" ht="15.75" thickBot="1">
      <c r="A529" s="124">
        <v>448</v>
      </c>
      <c r="B529" s="124">
        <v>939</v>
      </c>
      <c r="C529" s="124" t="s">
        <v>1084</v>
      </c>
      <c r="D529" s="124"/>
      <c r="E529" s="124">
        <v>1976</v>
      </c>
      <c r="F529" s="124" t="str">
        <f>IF(ISERROR(VLOOKUP(C529,#REF!,1,)),"", "x")</f>
        <v/>
      </c>
      <c r="G529" s="127">
        <v>5.1076388888888886E-2</v>
      </c>
      <c r="H529" s="127">
        <v>5.1076388888888886E-2</v>
      </c>
      <c r="I529" s="126"/>
    </row>
    <row r="530" spans="1:9" ht="15.75" thickBot="1">
      <c r="A530" s="124">
        <v>535</v>
      </c>
      <c r="B530" s="124">
        <v>528</v>
      </c>
      <c r="C530" s="124" t="s">
        <v>1901</v>
      </c>
      <c r="D530" s="124"/>
      <c r="E530" s="124">
        <v>1947</v>
      </c>
      <c r="F530" s="124" t="str">
        <f>IF(ISERROR(VLOOKUP(C530,#REF!,1,)),"", "x")</f>
        <v/>
      </c>
      <c r="G530" s="127">
        <v>5.1134259259259261E-2</v>
      </c>
      <c r="H530" s="127">
        <v>5.1134259259259261E-2</v>
      </c>
      <c r="I530" s="126"/>
    </row>
    <row r="531" spans="1:9" ht="15.75" thickBot="1">
      <c r="A531" s="124">
        <v>449</v>
      </c>
      <c r="B531" s="124">
        <v>756</v>
      </c>
      <c r="C531" s="124" t="s">
        <v>1085</v>
      </c>
      <c r="D531" s="124"/>
      <c r="E531" s="124">
        <v>1966</v>
      </c>
      <c r="F531" s="124" t="str">
        <f>IF(ISERROR(VLOOKUP(C531,#REF!,1,)),"", "x")</f>
        <v/>
      </c>
      <c r="G531" s="127">
        <v>5.1168981481481489E-2</v>
      </c>
      <c r="H531" s="127">
        <v>5.1168981481481489E-2</v>
      </c>
      <c r="I531" s="126"/>
    </row>
    <row r="532" spans="1:9" ht="15.75" thickBot="1">
      <c r="A532" s="124">
        <v>450</v>
      </c>
      <c r="B532" s="124">
        <v>813</v>
      </c>
      <c r="C532" s="124" t="s">
        <v>1086</v>
      </c>
      <c r="D532" s="124"/>
      <c r="E532" s="124">
        <v>1980</v>
      </c>
      <c r="F532" s="124" t="str">
        <f>IF(ISERROR(VLOOKUP(C532,#REF!,1,)),"", "x")</f>
        <v/>
      </c>
      <c r="G532" s="127">
        <v>5.1203703703703703E-2</v>
      </c>
      <c r="H532" s="127">
        <v>5.1203703703703703E-2</v>
      </c>
      <c r="I532" s="126"/>
    </row>
    <row r="533" spans="1:9" ht="15.75" thickBot="1">
      <c r="A533" s="124">
        <v>536</v>
      </c>
      <c r="B533" s="124">
        <v>425</v>
      </c>
      <c r="C533" s="124" t="s">
        <v>1902</v>
      </c>
      <c r="D533" s="124"/>
      <c r="E533" s="124">
        <v>1961</v>
      </c>
      <c r="F533" s="124" t="str">
        <f>IF(ISERROR(VLOOKUP(C533,#REF!,1,)),"", "x")</f>
        <v/>
      </c>
      <c r="G533" s="127">
        <v>5.1203703703703703E-2</v>
      </c>
      <c r="H533" s="127">
        <v>5.1203703703703703E-2</v>
      </c>
      <c r="I533" s="126"/>
    </row>
    <row r="534" spans="1:9" ht="15.75" thickBot="1">
      <c r="A534" s="124">
        <v>537</v>
      </c>
      <c r="B534" s="124">
        <v>1032</v>
      </c>
      <c r="C534" s="124" t="s">
        <v>1903</v>
      </c>
      <c r="D534" s="124"/>
      <c r="E534" s="124">
        <v>1973</v>
      </c>
      <c r="F534" s="124" t="str">
        <f>IF(ISERROR(VLOOKUP(C534,#REF!,1,)),"", "x")</f>
        <v/>
      </c>
      <c r="G534" s="127">
        <v>5.1215277777777783E-2</v>
      </c>
      <c r="H534" s="127">
        <v>5.1215277777777783E-2</v>
      </c>
      <c r="I534" s="126"/>
    </row>
    <row r="535" spans="1:9" ht="15.75" thickBot="1">
      <c r="A535" s="124">
        <v>451</v>
      </c>
      <c r="B535" s="124">
        <v>623</v>
      </c>
      <c r="C535" s="124" t="s">
        <v>1087</v>
      </c>
      <c r="D535" s="124"/>
      <c r="E535" s="124">
        <v>1972</v>
      </c>
      <c r="F535" s="124" t="str">
        <f>IF(ISERROR(VLOOKUP(C535,#REF!,1,)),"", "x")</f>
        <v/>
      </c>
      <c r="G535" s="127">
        <v>5.122685185185185E-2</v>
      </c>
      <c r="H535" s="127">
        <v>5.122685185185185E-2</v>
      </c>
      <c r="I535" s="126"/>
    </row>
    <row r="536" spans="1:9" ht="15.75" thickBot="1">
      <c r="A536" s="124">
        <v>452</v>
      </c>
      <c r="B536" s="124">
        <v>290</v>
      </c>
      <c r="C536" s="124" t="s">
        <v>1088</v>
      </c>
      <c r="D536" s="124"/>
      <c r="E536" s="124">
        <v>1973</v>
      </c>
      <c r="F536" s="124" t="str">
        <f>IF(ISERROR(VLOOKUP(C536,#REF!,1,)),"", "x")</f>
        <v/>
      </c>
      <c r="G536" s="127">
        <v>5.1238425925925923E-2</v>
      </c>
      <c r="H536" s="127">
        <v>5.1238425925925923E-2</v>
      </c>
      <c r="I536" s="126"/>
    </row>
    <row r="537" spans="1:9" ht="15.75" thickBot="1">
      <c r="A537" s="124">
        <v>453</v>
      </c>
      <c r="B537" s="124">
        <v>1498</v>
      </c>
      <c r="C537" s="124" t="s">
        <v>1089</v>
      </c>
      <c r="D537" s="124"/>
      <c r="E537" s="124">
        <v>1995</v>
      </c>
      <c r="F537" s="124" t="str">
        <f>IF(ISERROR(VLOOKUP(C537,#REF!,1,)),"", "x")</f>
        <v/>
      </c>
      <c r="G537" s="127">
        <v>5.1261574074074077E-2</v>
      </c>
      <c r="H537" s="127">
        <v>5.1261574074074077E-2</v>
      </c>
      <c r="I537" s="126"/>
    </row>
    <row r="538" spans="1:9" ht="15.75" thickBot="1">
      <c r="A538" s="124">
        <v>454</v>
      </c>
      <c r="B538" s="124">
        <v>695</v>
      </c>
      <c r="C538" s="124" t="s">
        <v>1090</v>
      </c>
      <c r="D538" s="124"/>
      <c r="E538" s="124">
        <v>1963</v>
      </c>
      <c r="F538" s="124" t="str">
        <f>IF(ISERROR(VLOOKUP(C538,#REF!,1,)),"", "x")</f>
        <v/>
      </c>
      <c r="G538" s="127">
        <v>5.1284722222222225E-2</v>
      </c>
      <c r="H538" s="127">
        <v>5.1284722222222225E-2</v>
      </c>
      <c r="I538" s="126"/>
    </row>
    <row r="539" spans="1:9" ht="15.75" thickBot="1">
      <c r="A539" s="124">
        <v>455</v>
      </c>
      <c r="B539" s="124">
        <v>1165</v>
      </c>
      <c r="C539" s="124" t="s">
        <v>1091</v>
      </c>
      <c r="D539" s="124"/>
      <c r="E539" s="124">
        <v>1998</v>
      </c>
      <c r="F539" s="124" t="str">
        <f>IF(ISERROR(VLOOKUP(C539,#REF!,1,)),"", "x")</f>
        <v/>
      </c>
      <c r="G539" s="127">
        <v>5.1307870370370372E-2</v>
      </c>
      <c r="H539" s="127">
        <v>5.1307870370370372E-2</v>
      </c>
      <c r="I539" s="126"/>
    </row>
    <row r="540" spans="1:9" ht="15.75" thickBot="1">
      <c r="A540" s="124">
        <v>456</v>
      </c>
      <c r="B540" s="124">
        <v>366</v>
      </c>
      <c r="C540" s="124" t="s">
        <v>1092</v>
      </c>
      <c r="D540" s="124"/>
      <c r="E540" s="124">
        <v>1945</v>
      </c>
      <c r="F540" s="124" t="str">
        <f>IF(ISERROR(VLOOKUP(C540,#REF!,1,)),"", "x")</f>
        <v/>
      </c>
      <c r="G540" s="127">
        <v>5.136574074074074E-2</v>
      </c>
      <c r="H540" s="127">
        <v>5.136574074074074E-2</v>
      </c>
      <c r="I540" s="126"/>
    </row>
    <row r="541" spans="1:9" ht="15.75" thickBot="1">
      <c r="A541" s="124">
        <v>457</v>
      </c>
      <c r="B541" s="124">
        <v>502</v>
      </c>
      <c r="C541" s="124" t="s">
        <v>1093</v>
      </c>
      <c r="D541" s="124"/>
      <c r="E541" s="124">
        <v>1979</v>
      </c>
      <c r="F541" s="124" t="str">
        <f>IF(ISERROR(VLOOKUP(C541,#REF!,1,)),"", "x")</f>
        <v/>
      </c>
      <c r="G541" s="127">
        <v>5.136574074074074E-2</v>
      </c>
      <c r="H541" s="127">
        <v>5.136574074074074E-2</v>
      </c>
      <c r="I541" s="126"/>
    </row>
    <row r="542" spans="1:9" ht="15.75" thickBot="1">
      <c r="A542" s="124">
        <v>458</v>
      </c>
      <c r="B542" s="124">
        <v>279</v>
      </c>
      <c r="C542" s="124" t="s">
        <v>1094</v>
      </c>
      <c r="D542" s="124"/>
      <c r="E542" s="124">
        <v>1974</v>
      </c>
      <c r="F542" s="124" t="str">
        <f>IF(ISERROR(VLOOKUP(C542,#REF!,1,)),"", "x")</f>
        <v/>
      </c>
      <c r="G542" s="127">
        <v>5.1388888888888894E-2</v>
      </c>
      <c r="H542" s="127">
        <v>5.1388888888888894E-2</v>
      </c>
      <c r="I542" s="126"/>
    </row>
    <row r="543" spans="1:9" ht="15.75" thickBot="1">
      <c r="A543" s="124">
        <v>459</v>
      </c>
      <c r="B543" s="124">
        <v>1471</v>
      </c>
      <c r="C543" s="124" t="s">
        <v>1095</v>
      </c>
      <c r="D543" s="124"/>
      <c r="E543" s="124">
        <v>1980</v>
      </c>
      <c r="F543" s="124" t="str">
        <f>IF(ISERROR(VLOOKUP(C543,#REF!,1,)),"", "x")</f>
        <v/>
      </c>
      <c r="G543" s="127">
        <v>5.1388888888888894E-2</v>
      </c>
      <c r="H543" s="127">
        <v>5.1388888888888894E-2</v>
      </c>
      <c r="I543" s="126"/>
    </row>
    <row r="544" spans="1:9" ht="15.75" thickBot="1">
      <c r="A544" s="124">
        <v>538</v>
      </c>
      <c r="B544" s="124">
        <v>455</v>
      </c>
      <c r="C544" s="124" t="s">
        <v>1904</v>
      </c>
      <c r="D544" s="124"/>
      <c r="E544" s="124">
        <v>1964</v>
      </c>
      <c r="F544" s="124" t="str">
        <f>IF(ISERROR(VLOOKUP(C544,#REF!,1,)),"", "x")</f>
        <v/>
      </c>
      <c r="G544" s="127">
        <v>5.1446759259259262E-2</v>
      </c>
      <c r="H544" s="127">
        <v>5.1446759259259262E-2</v>
      </c>
      <c r="I544" s="126"/>
    </row>
    <row r="545" spans="1:9" ht="15.75" thickBot="1">
      <c r="A545" s="124">
        <v>460</v>
      </c>
      <c r="B545" s="124">
        <v>1056</v>
      </c>
      <c r="C545" s="124" t="s">
        <v>1096</v>
      </c>
      <c r="D545" s="124"/>
      <c r="E545" s="124">
        <v>1979</v>
      </c>
      <c r="F545" s="124" t="str">
        <f>IF(ISERROR(VLOOKUP(C545,#REF!,1,)),"", "x")</f>
        <v/>
      </c>
      <c r="G545" s="127">
        <v>5.1458333333333328E-2</v>
      </c>
      <c r="H545" s="127">
        <v>5.1458333333333328E-2</v>
      </c>
      <c r="I545" s="126"/>
    </row>
    <row r="546" spans="1:9" ht="15.75" thickBot="1">
      <c r="A546" s="124">
        <v>539</v>
      </c>
      <c r="B546" s="124">
        <v>960</v>
      </c>
      <c r="C546" s="124" t="s">
        <v>1905</v>
      </c>
      <c r="D546" s="124"/>
      <c r="E546" s="124">
        <v>1975</v>
      </c>
      <c r="F546" s="124" t="str">
        <f>IF(ISERROR(VLOOKUP(C546,#REF!,1,)),"", "x")</f>
        <v/>
      </c>
      <c r="G546" s="127">
        <v>5.1458333333333328E-2</v>
      </c>
      <c r="H546" s="127">
        <v>5.1458333333333328E-2</v>
      </c>
      <c r="I546" s="126"/>
    </row>
    <row r="547" spans="1:9" ht="15.75" thickBot="1">
      <c r="A547" s="124">
        <v>461</v>
      </c>
      <c r="B547" s="124">
        <v>1468</v>
      </c>
      <c r="C547" s="124" t="s">
        <v>1097</v>
      </c>
      <c r="D547" s="124"/>
      <c r="E547" s="124">
        <v>1985</v>
      </c>
      <c r="F547" s="124" t="str">
        <f>IF(ISERROR(VLOOKUP(C547,#REF!,1,)),"", "x")</f>
        <v/>
      </c>
      <c r="G547" s="127">
        <v>5.1481481481481482E-2</v>
      </c>
      <c r="H547" s="127">
        <v>5.1481481481481482E-2</v>
      </c>
      <c r="I547" s="126"/>
    </row>
    <row r="548" spans="1:9" ht="15.75" thickBot="1">
      <c r="A548" s="124">
        <v>462</v>
      </c>
      <c r="B548" s="124">
        <v>1264</v>
      </c>
      <c r="C548" s="124" t="s">
        <v>1098</v>
      </c>
      <c r="D548" s="124"/>
      <c r="E548" s="124">
        <v>1972</v>
      </c>
      <c r="F548" s="124" t="str">
        <f>IF(ISERROR(VLOOKUP(C548,#REF!,1,)),"", "x")</f>
        <v/>
      </c>
      <c r="G548" s="127">
        <v>5.1550925925925924E-2</v>
      </c>
      <c r="H548" s="127">
        <v>5.1550925925925924E-2</v>
      </c>
      <c r="I548" s="126"/>
    </row>
    <row r="549" spans="1:9" ht="15.75" thickBot="1">
      <c r="A549" s="124">
        <v>463</v>
      </c>
      <c r="B549" s="124">
        <v>849</v>
      </c>
      <c r="C549" s="124" t="s">
        <v>903</v>
      </c>
      <c r="D549" s="124"/>
      <c r="E549" s="124">
        <v>1962</v>
      </c>
      <c r="F549" s="124" t="str">
        <f>IF(ISERROR(VLOOKUP(C549,#REF!,1,)),"", "x")</f>
        <v/>
      </c>
      <c r="G549" s="127">
        <v>5.1562500000000004E-2</v>
      </c>
      <c r="H549" s="127">
        <v>5.1562500000000004E-2</v>
      </c>
      <c r="I549" s="126"/>
    </row>
    <row r="550" spans="1:9" ht="15.75" thickBot="1">
      <c r="A550" s="124">
        <v>464</v>
      </c>
      <c r="B550" s="124">
        <v>435</v>
      </c>
      <c r="C550" s="124" t="s">
        <v>1099</v>
      </c>
      <c r="D550" s="124"/>
      <c r="E550" s="124">
        <v>1964</v>
      </c>
      <c r="F550" s="124" t="str">
        <f>IF(ISERROR(VLOOKUP(C550,#REF!,1,)),"", "x")</f>
        <v/>
      </c>
      <c r="G550" s="127">
        <v>5.1574074074074078E-2</v>
      </c>
      <c r="H550" s="127">
        <v>5.1574074074074078E-2</v>
      </c>
      <c r="I550" s="126"/>
    </row>
    <row r="551" spans="1:9" ht="15.75" thickBot="1">
      <c r="A551" s="124">
        <v>465</v>
      </c>
      <c r="B551" s="124">
        <v>820</v>
      </c>
      <c r="C551" s="124" t="s">
        <v>1100</v>
      </c>
      <c r="D551" s="124"/>
      <c r="E551" s="124">
        <v>1973</v>
      </c>
      <c r="F551" s="124" t="str">
        <f>IF(ISERROR(VLOOKUP(C551,#REF!,1,)),"", "x")</f>
        <v/>
      </c>
      <c r="G551" s="127">
        <v>5.1620370370370372E-2</v>
      </c>
      <c r="H551" s="127">
        <v>5.1620370370370372E-2</v>
      </c>
      <c r="I551" s="126"/>
    </row>
    <row r="552" spans="1:9" ht="15.75" thickBot="1">
      <c r="A552" s="124">
        <v>466</v>
      </c>
      <c r="B552" s="124">
        <v>838</v>
      </c>
      <c r="C552" s="124" t="s">
        <v>1101</v>
      </c>
      <c r="D552" s="124"/>
      <c r="E552" s="124">
        <v>1971</v>
      </c>
      <c r="F552" s="124" t="str">
        <f>IF(ISERROR(VLOOKUP(C552,#REF!,1,)),"", "x")</f>
        <v/>
      </c>
      <c r="G552" s="127">
        <v>5.1655092592592593E-2</v>
      </c>
      <c r="H552" s="127">
        <v>5.1655092592592593E-2</v>
      </c>
      <c r="I552" s="126"/>
    </row>
    <row r="553" spans="1:9" ht="15.75" thickBot="1">
      <c r="A553" s="124">
        <v>467</v>
      </c>
      <c r="B553" s="124">
        <v>184</v>
      </c>
      <c r="C553" s="124" t="s">
        <v>1102</v>
      </c>
      <c r="D553" s="124"/>
      <c r="E553" s="124">
        <v>1960</v>
      </c>
      <c r="F553" s="124" t="str">
        <f>IF(ISERROR(VLOOKUP(C553,#REF!,1,)),"", "x")</f>
        <v/>
      </c>
      <c r="G553" s="127">
        <v>5.1666666666666666E-2</v>
      </c>
      <c r="H553" s="127">
        <v>5.1666666666666666E-2</v>
      </c>
      <c r="I553" s="126"/>
    </row>
    <row r="554" spans="1:9" ht="15.75" thickBot="1">
      <c r="A554" s="124">
        <v>468</v>
      </c>
      <c r="B554" s="124">
        <v>1271</v>
      </c>
      <c r="C554" s="124" t="s">
        <v>1103</v>
      </c>
      <c r="D554" s="124"/>
      <c r="E554" s="124">
        <v>1977</v>
      </c>
      <c r="F554" s="124" t="str">
        <f>IF(ISERROR(VLOOKUP(C554,#REF!,1,)),"", "x")</f>
        <v/>
      </c>
      <c r="G554" s="127">
        <v>5.1770833333333328E-2</v>
      </c>
      <c r="H554" s="127">
        <v>5.1770833333333328E-2</v>
      </c>
      <c r="I554" s="126"/>
    </row>
    <row r="555" spans="1:9" ht="15.75" thickBot="1">
      <c r="A555" s="124">
        <v>540</v>
      </c>
      <c r="B555" s="124">
        <v>272</v>
      </c>
      <c r="C555" s="124" t="s">
        <v>1906</v>
      </c>
      <c r="D555" s="124"/>
      <c r="E555" s="124">
        <v>1969</v>
      </c>
      <c r="F555" s="124" t="str">
        <f>IF(ISERROR(VLOOKUP(C555,#REF!,1,)),"", "x")</f>
        <v/>
      </c>
      <c r="G555" s="127">
        <v>5.1770833333333328E-2</v>
      </c>
      <c r="H555" s="127">
        <v>5.1770833333333328E-2</v>
      </c>
      <c r="I555" s="126"/>
    </row>
    <row r="556" spans="1:9" ht="15.75" thickBot="1">
      <c r="A556" s="124">
        <v>541</v>
      </c>
      <c r="B556" s="124">
        <v>1192</v>
      </c>
      <c r="C556" s="124" t="s">
        <v>1907</v>
      </c>
      <c r="D556" s="124"/>
      <c r="E556" s="124">
        <v>1974</v>
      </c>
      <c r="F556" s="124" t="str">
        <f>IF(ISERROR(VLOOKUP(C556,#REF!,1,)),"", "x")</f>
        <v/>
      </c>
      <c r="G556" s="127">
        <v>5.1782407407407409E-2</v>
      </c>
      <c r="H556" s="127">
        <v>5.1782407407407409E-2</v>
      </c>
      <c r="I556" s="126"/>
    </row>
    <row r="557" spans="1:9" ht="15.75" thickBot="1">
      <c r="A557" s="124">
        <v>469</v>
      </c>
      <c r="B557" s="124">
        <v>264</v>
      </c>
      <c r="C557" s="124" t="s">
        <v>1104</v>
      </c>
      <c r="D557" s="124"/>
      <c r="E557" s="124">
        <v>1980</v>
      </c>
      <c r="F557" s="124" t="str">
        <f>IF(ISERROR(VLOOKUP(C557,#REF!,1,)),"", "x")</f>
        <v/>
      </c>
      <c r="G557" s="127">
        <v>5.1793981481481483E-2</v>
      </c>
      <c r="H557" s="127">
        <v>5.1793981481481483E-2</v>
      </c>
      <c r="I557" s="126"/>
    </row>
    <row r="558" spans="1:9" ht="15.75" thickBot="1">
      <c r="A558" s="124">
        <v>470</v>
      </c>
      <c r="B558" s="124">
        <v>443</v>
      </c>
      <c r="C558" s="124" t="s">
        <v>1105</v>
      </c>
      <c r="D558" s="124"/>
      <c r="E558" s="124">
        <v>1989</v>
      </c>
      <c r="F558" s="124" t="str">
        <f>IF(ISERROR(VLOOKUP(C558,#REF!,1,)),"", "x")</f>
        <v/>
      </c>
      <c r="G558" s="127">
        <v>5.1793981481481483E-2</v>
      </c>
      <c r="H558" s="127">
        <v>5.1793981481481483E-2</v>
      </c>
      <c r="I558" s="126"/>
    </row>
    <row r="559" spans="1:9" ht="15.75" thickBot="1">
      <c r="A559" s="124">
        <v>471</v>
      </c>
      <c r="B559" s="124">
        <v>890</v>
      </c>
      <c r="C559" s="124" t="s">
        <v>1106</v>
      </c>
      <c r="D559" s="124"/>
      <c r="E559" s="124">
        <v>2000</v>
      </c>
      <c r="F559" s="124" t="str">
        <f>IF(ISERROR(VLOOKUP(C559,#REF!,1,)),"", "x")</f>
        <v/>
      </c>
      <c r="G559" s="127">
        <v>5.1817129629629623E-2</v>
      </c>
      <c r="H559" s="127">
        <v>5.1817129629629623E-2</v>
      </c>
      <c r="I559" s="126"/>
    </row>
    <row r="560" spans="1:9" ht="15.75" thickBot="1">
      <c r="A560" s="124">
        <v>472</v>
      </c>
      <c r="B560" s="124">
        <v>1367</v>
      </c>
      <c r="C560" s="124" t="s">
        <v>1107</v>
      </c>
      <c r="D560" s="124"/>
      <c r="E560" s="124">
        <v>1971</v>
      </c>
      <c r="F560" s="124" t="str">
        <f>IF(ISERROR(VLOOKUP(C560,#REF!,1,)),"", "x")</f>
        <v/>
      </c>
      <c r="G560" s="127">
        <v>5.1840277777777777E-2</v>
      </c>
      <c r="H560" s="127">
        <v>5.1840277777777777E-2</v>
      </c>
      <c r="I560" s="126"/>
    </row>
    <row r="561" spans="1:9" ht="15.75" thickBot="1">
      <c r="A561" s="124">
        <v>473</v>
      </c>
      <c r="B561" s="124">
        <v>652</v>
      </c>
      <c r="C561" s="124" t="s">
        <v>1108</v>
      </c>
      <c r="D561" s="124"/>
      <c r="E561" s="124">
        <v>1970</v>
      </c>
      <c r="F561" s="124" t="str">
        <f>IF(ISERROR(VLOOKUP(C561,#REF!,1,)),"", "x")</f>
        <v/>
      </c>
      <c r="G561" s="127">
        <v>5.1840277777777777E-2</v>
      </c>
      <c r="H561" s="127">
        <v>5.1840277777777777E-2</v>
      </c>
      <c r="I561" s="126"/>
    </row>
    <row r="562" spans="1:9" ht="15.75" thickBot="1">
      <c r="A562" s="124">
        <v>474</v>
      </c>
      <c r="B562" s="124">
        <v>1217</v>
      </c>
      <c r="C562" s="124" t="s">
        <v>1109</v>
      </c>
      <c r="D562" s="124"/>
      <c r="E562" s="124">
        <v>1988</v>
      </c>
      <c r="F562" s="124" t="str">
        <f>IF(ISERROR(VLOOKUP(C562,#REF!,1,)),"", "x")</f>
        <v/>
      </c>
      <c r="G562" s="127">
        <v>5.1863425925925931E-2</v>
      </c>
      <c r="H562" s="127">
        <v>5.1863425925925931E-2</v>
      </c>
      <c r="I562" s="126"/>
    </row>
    <row r="563" spans="1:9" ht="15.75" thickBot="1">
      <c r="A563" s="124">
        <v>475</v>
      </c>
      <c r="B563" s="124">
        <v>1282</v>
      </c>
      <c r="C563" s="124" t="s">
        <v>1110</v>
      </c>
      <c r="D563" s="124"/>
      <c r="E563" s="124">
        <v>1966</v>
      </c>
      <c r="F563" s="124" t="str">
        <f>IF(ISERROR(VLOOKUP(C563,#REF!,1,)),"", "x")</f>
        <v/>
      </c>
      <c r="G563" s="127">
        <v>5.1898148148148145E-2</v>
      </c>
      <c r="H563" s="127">
        <v>5.1898148148148145E-2</v>
      </c>
      <c r="I563" s="126"/>
    </row>
    <row r="564" spans="1:9" ht="15.75" thickBot="1">
      <c r="A564" s="124">
        <v>476</v>
      </c>
      <c r="B564" s="124">
        <v>759</v>
      </c>
      <c r="C564" s="124" t="s">
        <v>1111</v>
      </c>
      <c r="D564" s="124"/>
      <c r="E564" s="124">
        <v>1995</v>
      </c>
      <c r="F564" s="124" t="str">
        <f>IF(ISERROR(VLOOKUP(C564,#REF!,1,)),"", "x")</f>
        <v/>
      </c>
      <c r="G564" s="127">
        <v>5.1956018518518519E-2</v>
      </c>
      <c r="H564" s="127">
        <v>5.1956018518518519E-2</v>
      </c>
      <c r="I564" s="126"/>
    </row>
    <row r="565" spans="1:9" ht="15.75" thickBot="1">
      <c r="A565" s="124">
        <v>477</v>
      </c>
      <c r="B565" s="124">
        <v>73</v>
      </c>
      <c r="C565" s="124" t="s">
        <v>1112</v>
      </c>
      <c r="D565" s="124"/>
      <c r="E565" s="124">
        <v>1963</v>
      </c>
      <c r="F565" s="124" t="str">
        <f>IF(ISERROR(VLOOKUP(C565,#REF!,1,)),"", "x")</f>
        <v/>
      </c>
      <c r="G565" s="127">
        <v>5.2002314814814814E-2</v>
      </c>
      <c r="H565" s="127">
        <v>5.2002314814814814E-2</v>
      </c>
      <c r="I565" s="126"/>
    </row>
    <row r="566" spans="1:9" ht="15.75" thickBot="1">
      <c r="A566" s="124">
        <v>478</v>
      </c>
      <c r="B566" s="124">
        <v>1267</v>
      </c>
      <c r="C566" s="124" t="s">
        <v>1113</v>
      </c>
      <c r="D566" s="124"/>
      <c r="E566" s="124">
        <v>1984</v>
      </c>
      <c r="F566" s="124" t="str">
        <f>IF(ISERROR(VLOOKUP(C566,#REF!,1,)),"", "x")</f>
        <v/>
      </c>
      <c r="G566" s="127">
        <v>5.2002314814814814E-2</v>
      </c>
      <c r="H566" s="127">
        <v>5.2002314814814814E-2</v>
      </c>
      <c r="I566" s="126"/>
    </row>
    <row r="567" spans="1:9" ht="15.75" thickBot="1">
      <c r="A567" s="124">
        <v>479</v>
      </c>
      <c r="B567" s="124">
        <v>588</v>
      </c>
      <c r="C567" s="124" t="s">
        <v>1114</v>
      </c>
      <c r="D567" s="124"/>
      <c r="E567" s="124">
        <v>1973</v>
      </c>
      <c r="F567" s="124" t="str">
        <f>IF(ISERROR(VLOOKUP(C567,#REF!,1,)),"", "x")</f>
        <v/>
      </c>
      <c r="G567" s="127">
        <v>5.2013888888888887E-2</v>
      </c>
      <c r="H567" s="127">
        <v>5.2013888888888887E-2</v>
      </c>
      <c r="I567" s="126"/>
    </row>
    <row r="568" spans="1:9" ht="15.75" thickBot="1">
      <c r="A568" s="124">
        <v>480</v>
      </c>
      <c r="B568" s="124">
        <v>812</v>
      </c>
      <c r="C568" s="124" t="s">
        <v>1115</v>
      </c>
      <c r="D568" s="124"/>
      <c r="E568" s="124">
        <v>1973</v>
      </c>
      <c r="F568" s="124" t="str">
        <f>IF(ISERROR(VLOOKUP(C568,#REF!,1,)),"", "x")</f>
        <v/>
      </c>
      <c r="G568" s="127">
        <v>5.2013888888888887E-2</v>
      </c>
      <c r="H568" s="127">
        <v>5.2013888888888887E-2</v>
      </c>
      <c r="I568" s="126"/>
    </row>
    <row r="569" spans="1:9" ht="15.75" thickBot="1">
      <c r="A569" s="124">
        <v>481</v>
      </c>
      <c r="B569" s="124">
        <v>1268</v>
      </c>
      <c r="C569" s="124" t="s">
        <v>1116</v>
      </c>
      <c r="D569" s="124"/>
      <c r="E569" s="124">
        <v>1984</v>
      </c>
      <c r="F569" s="124" t="str">
        <f>IF(ISERROR(VLOOKUP(C569,#REF!,1,)),"", "x")</f>
        <v/>
      </c>
      <c r="G569" s="127">
        <v>5.2025462962962961E-2</v>
      </c>
      <c r="H569" s="127">
        <v>5.2025462962962961E-2</v>
      </c>
      <c r="I569" s="126"/>
    </row>
    <row r="570" spans="1:9" ht="15.75" thickBot="1">
      <c r="A570" s="124">
        <v>482</v>
      </c>
      <c r="B570" s="124">
        <v>802</v>
      </c>
      <c r="C570" s="124" t="s">
        <v>1117</v>
      </c>
      <c r="D570" s="124"/>
      <c r="E570" s="124">
        <v>1967</v>
      </c>
      <c r="F570" s="124" t="str">
        <f>IF(ISERROR(VLOOKUP(C570,#REF!,1,)),"", "x")</f>
        <v/>
      </c>
      <c r="G570" s="127">
        <v>5.2037037037037041E-2</v>
      </c>
      <c r="H570" s="127">
        <v>5.2037037037037041E-2</v>
      </c>
      <c r="I570" s="126"/>
    </row>
    <row r="571" spans="1:9" ht="15.75" thickBot="1">
      <c r="A571" s="124">
        <v>483</v>
      </c>
      <c r="B571" s="124">
        <v>795</v>
      </c>
      <c r="C571" s="124" t="s">
        <v>1118</v>
      </c>
      <c r="D571" s="124"/>
      <c r="E571" s="124">
        <v>1972</v>
      </c>
      <c r="F571" s="124" t="str">
        <f>IF(ISERROR(VLOOKUP(C571,#REF!,1,)),"", "x")</f>
        <v/>
      </c>
      <c r="G571" s="127">
        <v>5.2071759259259255E-2</v>
      </c>
      <c r="H571" s="127">
        <v>5.2071759259259255E-2</v>
      </c>
      <c r="I571" s="126"/>
    </row>
    <row r="572" spans="1:9" ht="15.75" thickBot="1">
      <c r="A572" s="124">
        <v>484</v>
      </c>
      <c r="B572" s="124">
        <v>408</v>
      </c>
      <c r="C572" s="124" t="s">
        <v>1119</v>
      </c>
      <c r="D572" s="124"/>
      <c r="E572" s="124">
        <v>1976</v>
      </c>
      <c r="F572" s="124" t="str">
        <f>IF(ISERROR(VLOOKUP(C572,#REF!,1,)),"", "x")</f>
        <v/>
      </c>
      <c r="G572" s="127">
        <v>5.2141203703703703E-2</v>
      </c>
      <c r="H572" s="127">
        <v>5.2141203703703703E-2</v>
      </c>
      <c r="I572" s="126"/>
    </row>
    <row r="573" spans="1:9" ht="15.75" thickBot="1">
      <c r="A573" s="124">
        <v>542</v>
      </c>
      <c r="B573" s="124">
        <v>693</v>
      </c>
      <c r="C573" s="124" t="s">
        <v>1908</v>
      </c>
      <c r="D573" s="124"/>
      <c r="E573" s="124">
        <v>1996</v>
      </c>
      <c r="F573" s="124" t="str">
        <f>IF(ISERROR(VLOOKUP(C573,#REF!,1,)),"", "x")</f>
        <v/>
      </c>
      <c r="G573" s="127">
        <v>5.2141203703703703E-2</v>
      </c>
      <c r="H573" s="127">
        <v>5.2141203703703703E-2</v>
      </c>
      <c r="I573" s="126"/>
    </row>
    <row r="574" spans="1:9" ht="15.75" thickBot="1">
      <c r="A574" s="124">
        <v>485</v>
      </c>
      <c r="B574" s="124">
        <v>1069</v>
      </c>
      <c r="C574" s="124" t="s">
        <v>1120</v>
      </c>
      <c r="D574" s="124"/>
      <c r="E574" s="124">
        <v>1986</v>
      </c>
      <c r="F574" s="124" t="str">
        <f>IF(ISERROR(VLOOKUP(C574,#REF!,1,)),"", "x")</f>
        <v/>
      </c>
      <c r="G574" s="127">
        <v>5.2152777777777777E-2</v>
      </c>
      <c r="H574" s="127">
        <v>5.2152777777777777E-2</v>
      </c>
      <c r="I574" s="126"/>
    </row>
    <row r="575" spans="1:9" ht="15.75" thickBot="1">
      <c r="A575" s="124">
        <v>486</v>
      </c>
      <c r="B575" s="124">
        <v>179</v>
      </c>
      <c r="C575" s="124" t="s">
        <v>1121</v>
      </c>
      <c r="D575" s="124"/>
      <c r="E575" s="124">
        <v>1981</v>
      </c>
      <c r="F575" s="124" t="str">
        <f>IF(ISERROR(VLOOKUP(C575,#REF!,1,)),"", "x")</f>
        <v/>
      </c>
      <c r="G575" s="127">
        <v>5.2245370370370366E-2</v>
      </c>
      <c r="H575" s="127">
        <v>5.2245370370370366E-2</v>
      </c>
      <c r="I575" s="126"/>
    </row>
    <row r="576" spans="1:9" ht="15.75" thickBot="1">
      <c r="A576" s="124">
        <v>487</v>
      </c>
      <c r="B576" s="124">
        <v>376</v>
      </c>
      <c r="C576" s="124" t="s">
        <v>1122</v>
      </c>
      <c r="D576" s="124"/>
      <c r="E576" s="124">
        <v>1975</v>
      </c>
      <c r="F576" s="124" t="str">
        <f>IF(ISERROR(VLOOKUP(C576,#REF!,1,)),"", "x")</f>
        <v/>
      </c>
      <c r="G576" s="127">
        <v>5.2280092592592593E-2</v>
      </c>
      <c r="H576" s="127">
        <v>5.2280092592592593E-2</v>
      </c>
      <c r="I576" s="126"/>
    </row>
    <row r="577" spans="1:9" ht="15.75" thickBot="1">
      <c r="A577" s="124">
        <v>488</v>
      </c>
      <c r="B577" s="124">
        <v>41</v>
      </c>
      <c r="C577" s="124" t="s">
        <v>1123</v>
      </c>
      <c r="D577" s="124"/>
      <c r="E577" s="124">
        <v>1972</v>
      </c>
      <c r="F577" s="124" t="str">
        <f>IF(ISERROR(VLOOKUP(C577,#REF!,1,)),"", "x")</f>
        <v/>
      </c>
      <c r="G577" s="127">
        <v>5.229166666666666E-2</v>
      </c>
      <c r="H577" s="127">
        <v>5.229166666666666E-2</v>
      </c>
      <c r="I577" s="126"/>
    </row>
    <row r="578" spans="1:9" ht="15.75" thickBot="1">
      <c r="A578" s="124">
        <v>489</v>
      </c>
      <c r="B578" s="124">
        <v>973</v>
      </c>
      <c r="C578" s="124" t="s">
        <v>1124</v>
      </c>
      <c r="D578" s="124"/>
      <c r="E578" s="124">
        <v>1981</v>
      </c>
      <c r="F578" s="124" t="str">
        <f>IF(ISERROR(VLOOKUP(C578,#REF!,1,)),"", "x")</f>
        <v/>
      </c>
      <c r="G578" s="127">
        <v>5.230324074074074E-2</v>
      </c>
      <c r="H578" s="127">
        <v>5.230324074074074E-2</v>
      </c>
      <c r="I578" s="126"/>
    </row>
    <row r="579" spans="1:9" ht="15.75" thickBot="1">
      <c r="A579" s="124">
        <v>490</v>
      </c>
      <c r="B579" s="124">
        <v>1352</v>
      </c>
      <c r="C579" s="124" t="s">
        <v>1125</v>
      </c>
      <c r="D579" s="124"/>
      <c r="E579" s="124">
        <v>1985</v>
      </c>
      <c r="F579" s="124" t="str">
        <f>IF(ISERROR(VLOOKUP(C579,#REF!,1,)),"", "x")</f>
        <v/>
      </c>
      <c r="G579" s="127">
        <v>5.2337962962962968E-2</v>
      </c>
      <c r="H579" s="127">
        <v>5.2337962962962968E-2</v>
      </c>
      <c r="I579" s="126"/>
    </row>
    <row r="580" spans="1:9" ht="15.75" thickBot="1">
      <c r="A580" s="124">
        <v>543</v>
      </c>
      <c r="B580" s="124">
        <v>331</v>
      </c>
      <c r="C580" s="124" t="s">
        <v>1909</v>
      </c>
      <c r="D580" s="124"/>
      <c r="E580" s="124">
        <v>1990</v>
      </c>
      <c r="F580" s="124" t="str">
        <f>IF(ISERROR(VLOOKUP(C580,#REF!,1,)),"", "x")</f>
        <v/>
      </c>
      <c r="G580" s="127">
        <v>5.2349537037037042E-2</v>
      </c>
      <c r="H580" s="127">
        <v>5.2349537037037042E-2</v>
      </c>
      <c r="I580" s="126"/>
    </row>
    <row r="581" spans="1:9" ht="15.75" thickBot="1">
      <c r="A581" s="124">
        <v>491</v>
      </c>
      <c r="B581" s="124">
        <v>191</v>
      </c>
      <c r="C581" s="124" t="s">
        <v>1126</v>
      </c>
      <c r="D581" s="124"/>
      <c r="E581" s="124">
        <v>1974</v>
      </c>
      <c r="F581" s="124" t="str">
        <f>IF(ISERROR(VLOOKUP(C581,#REF!,1,)),"", "x")</f>
        <v/>
      </c>
      <c r="G581" s="127">
        <v>5.2361111111111108E-2</v>
      </c>
      <c r="H581" s="127">
        <v>5.2361111111111108E-2</v>
      </c>
      <c r="I581" s="126"/>
    </row>
    <row r="582" spans="1:9" ht="15.75" thickBot="1">
      <c r="A582" s="124">
        <v>492</v>
      </c>
      <c r="B582" s="124">
        <v>507</v>
      </c>
      <c r="C582" s="124" t="s">
        <v>1127</v>
      </c>
      <c r="D582" s="124"/>
      <c r="E582" s="124">
        <v>1962</v>
      </c>
      <c r="F582" s="124" t="str">
        <f>IF(ISERROR(VLOOKUP(C582,#REF!,1,)),"", "x")</f>
        <v/>
      </c>
      <c r="G582" s="127">
        <v>5.2407407407407403E-2</v>
      </c>
      <c r="H582" s="127">
        <v>5.2407407407407403E-2</v>
      </c>
      <c r="I582" s="126"/>
    </row>
    <row r="583" spans="1:9" ht="15.75" thickBot="1">
      <c r="A583" s="124">
        <v>493</v>
      </c>
      <c r="B583" s="124">
        <v>1231</v>
      </c>
      <c r="C583" s="124" t="s">
        <v>1128</v>
      </c>
      <c r="D583" s="124"/>
      <c r="E583" s="124">
        <v>1985</v>
      </c>
      <c r="F583" s="124" t="str">
        <f>IF(ISERROR(VLOOKUP(C583,#REF!,1,)),"", "x")</f>
        <v/>
      </c>
      <c r="G583" s="127">
        <v>5.2407407407407403E-2</v>
      </c>
      <c r="H583" s="127">
        <v>5.2407407407407403E-2</v>
      </c>
      <c r="I583" s="126"/>
    </row>
    <row r="584" spans="1:9" ht="15.75" thickBot="1">
      <c r="A584" s="124">
        <v>544</v>
      </c>
      <c r="B584" s="124">
        <v>1191</v>
      </c>
      <c r="C584" s="124" t="s">
        <v>1910</v>
      </c>
      <c r="D584" s="124"/>
      <c r="E584" s="124">
        <v>1976</v>
      </c>
      <c r="F584" s="124" t="str">
        <f>IF(ISERROR(VLOOKUP(C584,#REF!,1,)),"", "x")</f>
        <v/>
      </c>
      <c r="G584" s="127">
        <v>5.2407407407407403E-2</v>
      </c>
      <c r="H584" s="127">
        <v>5.2407407407407403E-2</v>
      </c>
      <c r="I584" s="126"/>
    </row>
    <row r="585" spans="1:9" ht="15.75" thickBot="1">
      <c r="A585" s="124">
        <v>494</v>
      </c>
      <c r="B585" s="124">
        <v>631</v>
      </c>
      <c r="C585" s="124" t="s">
        <v>1129</v>
      </c>
      <c r="D585" s="124"/>
      <c r="E585" s="124">
        <v>1976</v>
      </c>
      <c r="F585" s="124" t="str">
        <f>IF(ISERROR(VLOOKUP(C585,#REF!,1,)),"", "x")</f>
        <v/>
      </c>
      <c r="G585" s="127">
        <v>5.2453703703703704E-2</v>
      </c>
      <c r="H585" s="127">
        <v>5.2453703703703704E-2</v>
      </c>
      <c r="I585" s="126"/>
    </row>
    <row r="586" spans="1:9" ht="15.75" thickBot="1">
      <c r="A586" s="124">
        <v>495</v>
      </c>
      <c r="B586" s="124">
        <v>627</v>
      </c>
      <c r="C586" s="124" t="s">
        <v>1130</v>
      </c>
      <c r="D586" s="124"/>
      <c r="E586" s="124">
        <v>1977</v>
      </c>
      <c r="F586" s="124" t="str">
        <f>IF(ISERROR(VLOOKUP(C586,#REF!,1,)),"", "x")</f>
        <v/>
      </c>
      <c r="G586" s="127">
        <v>5.2453703703703704E-2</v>
      </c>
      <c r="H586" s="127">
        <v>5.2453703703703704E-2</v>
      </c>
      <c r="I586" s="126"/>
    </row>
    <row r="587" spans="1:9" ht="15.75" thickBot="1">
      <c r="A587" s="124">
        <v>496</v>
      </c>
      <c r="B587" s="124">
        <v>957</v>
      </c>
      <c r="C587" s="124" t="s">
        <v>1131</v>
      </c>
      <c r="D587" s="124"/>
      <c r="E587" s="124">
        <v>1979</v>
      </c>
      <c r="F587" s="124" t="str">
        <f>IF(ISERROR(VLOOKUP(C587,#REF!,1,)),"", "x")</f>
        <v/>
      </c>
      <c r="G587" s="127">
        <v>5.2488425925925924E-2</v>
      </c>
      <c r="H587" s="127">
        <v>5.2488425925925924E-2</v>
      </c>
      <c r="I587" s="126"/>
    </row>
    <row r="588" spans="1:9" ht="15.75" thickBot="1">
      <c r="A588" s="124">
        <v>498</v>
      </c>
      <c r="B588" s="124">
        <v>1350</v>
      </c>
      <c r="C588" s="124" t="s">
        <v>1133</v>
      </c>
      <c r="D588" s="124"/>
      <c r="E588" s="124">
        <v>1976</v>
      </c>
      <c r="F588" s="124" t="str">
        <f>IF(ISERROR(VLOOKUP(C588,#REF!,1,)),"", "x")</f>
        <v/>
      </c>
      <c r="G588" s="127">
        <v>5.2511574074074079E-2</v>
      </c>
      <c r="H588" s="127">
        <v>5.2511574074074079E-2</v>
      </c>
      <c r="I588" s="126"/>
    </row>
    <row r="589" spans="1:9" ht="15.75" thickBot="1">
      <c r="A589" s="124">
        <v>500</v>
      </c>
      <c r="B589" s="124">
        <v>547</v>
      </c>
      <c r="C589" s="124" t="s">
        <v>1135</v>
      </c>
      <c r="D589" s="124"/>
      <c r="E589" s="124">
        <v>1974</v>
      </c>
      <c r="F589" s="124" t="str">
        <f>IF(ISERROR(VLOOKUP(C589,#REF!,1,)),"", "x")</f>
        <v/>
      </c>
      <c r="G589" s="127">
        <v>5.2511574074074079E-2</v>
      </c>
      <c r="H589" s="127">
        <v>5.2511574074074079E-2</v>
      </c>
      <c r="I589" s="126"/>
    </row>
    <row r="590" spans="1:9" ht="15.75" thickBot="1">
      <c r="A590" s="124">
        <v>545</v>
      </c>
      <c r="B590" s="124">
        <v>956</v>
      </c>
      <c r="C590" s="124" t="s">
        <v>1911</v>
      </c>
      <c r="D590" s="124"/>
      <c r="E590" s="124">
        <v>1973</v>
      </c>
      <c r="F590" s="124" t="str">
        <f>IF(ISERROR(VLOOKUP(C590,#REF!,1,)),"", "x")</f>
        <v/>
      </c>
      <c r="G590" s="127">
        <v>5.2546296296296292E-2</v>
      </c>
      <c r="H590" s="127">
        <v>5.2546296296296292E-2</v>
      </c>
      <c r="I590" s="126"/>
    </row>
    <row r="591" spans="1:9" ht="15.75" thickBot="1">
      <c r="A591" s="124">
        <v>501</v>
      </c>
      <c r="B591" s="124">
        <v>613</v>
      </c>
      <c r="C591" s="124" t="s">
        <v>1136</v>
      </c>
      <c r="D591" s="124"/>
      <c r="E591" s="124">
        <v>1973</v>
      </c>
      <c r="F591" s="124" t="str">
        <f>IF(ISERROR(VLOOKUP(C591,#REF!,1,)),"", "x")</f>
        <v/>
      </c>
      <c r="G591" s="127">
        <v>5.2557870370370373E-2</v>
      </c>
      <c r="H591" s="127">
        <v>5.2557870370370373E-2</v>
      </c>
      <c r="I591" s="126"/>
    </row>
    <row r="592" spans="1:9" ht="15.75" thickBot="1">
      <c r="A592" s="124">
        <v>546</v>
      </c>
      <c r="B592" s="124">
        <v>915</v>
      </c>
      <c r="C592" s="124" t="s">
        <v>1912</v>
      </c>
      <c r="D592" s="124"/>
      <c r="E592" s="124">
        <v>1968</v>
      </c>
      <c r="F592" s="124" t="str">
        <f>IF(ISERROR(VLOOKUP(C592,#REF!,1,)),"", "x")</f>
        <v/>
      </c>
      <c r="G592" s="127">
        <v>5.2557870370370373E-2</v>
      </c>
      <c r="H592" s="127">
        <v>5.2557870370370373E-2</v>
      </c>
      <c r="I592" s="126"/>
    </row>
    <row r="593" spans="1:9" ht="15.75" thickBot="1">
      <c r="A593" s="124">
        <v>502</v>
      </c>
      <c r="B593" s="124">
        <v>1249</v>
      </c>
      <c r="C593" s="124" t="s">
        <v>1137</v>
      </c>
      <c r="D593" s="124"/>
      <c r="E593" s="124">
        <v>1978</v>
      </c>
      <c r="F593" s="124" t="str">
        <f>IF(ISERROR(VLOOKUP(C593,#REF!,1,)),"", "x")</f>
        <v/>
      </c>
      <c r="G593" s="127">
        <v>5.258101851851852E-2</v>
      </c>
      <c r="H593" s="127">
        <v>5.258101851851852E-2</v>
      </c>
      <c r="I593" s="126"/>
    </row>
    <row r="594" spans="1:9" ht="15.75" thickBot="1">
      <c r="A594" s="124">
        <v>503</v>
      </c>
      <c r="B594" s="124">
        <v>967</v>
      </c>
      <c r="C594" s="124" t="s">
        <v>1138</v>
      </c>
      <c r="D594" s="124"/>
      <c r="E594" s="124">
        <v>1986</v>
      </c>
      <c r="F594" s="124" t="str">
        <f>IF(ISERROR(VLOOKUP(C594,#REF!,1,)),"", "x")</f>
        <v/>
      </c>
      <c r="G594" s="127">
        <v>5.2592592592592587E-2</v>
      </c>
      <c r="H594" s="127">
        <v>5.2592592592592587E-2</v>
      </c>
      <c r="I594" s="126"/>
    </row>
    <row r="595" spans="1:9" ht="15.75" thickBot="1">
      <c r="A595" s="124">
        <v>504</v>
      </c>
      <c r="B595" s="124">
        <v>327</v>
      </c>
      <c r="C595" s="124" t="s">
        <v>1139</v>
      </c>
      <c r="D595" s="124"/>
      <c r="E595" s="124">
        <v>1985</v>
      </c>
      <c r="F595" s="124" t="str">
        <f>IF(ISERROR(VLOOKUP(C595,#REF!,1,)),"", "x")</f>
        <v/>
      </c>
      <c r="G595" s="127">
        <v>5.2592592592592587E-2</v>
      </c>
      <c r="H595" s="127">
        <v>5.2592592592592587E-2</v>
      </c>
      <c r="I595" s="126"/>
    </row>
    <row r="596" spans="1:9" ht="15.75" thickBot="1">
      <c r="A596" s="124">
        <v>547</v>
      </c>
      <c r="B596" s="124">
        <v>520</v>
      </c>
      <c r="C596" s="124" t="s">
        <v>1913</v>
      </c>
      <c r="D596" s="124"/>
      <c r="E596" s="124">
        <v>1958</v>
      </c>
      <c r="F596" s="124" t="str">
        <f>IF(ISERROR(VLOOKUP(C596,#REF!,1,)),"", "x")</f>
        <v/>
      </c>
      <c r="G596" s="127">
        <v>5.2638888888888895E-2</v>
      </c>
      <c r="H596" s="127">
        <v>5.2638888888888895E-2</v>
      </c>
      <c r="I596" s="126"/>
    </row>
    <row r="597" spans="1:9" ht="15.75" thickBot="1">
      <c r="A597" s="124">
        <v>505</v>
      </c>
      <c r="B597" s="124">
        <v>1127</v>
      </c>
      <c r="C597" s="124" t="s">
        <v>1140</v>
      </c>
      <c r="D597" s="124"/>
      <c r="E597" s="124">
        <v>1972</v>
      </c>
      <c r="F597" s="124" t="str">
        <f>IF(ISERROR(VLOOKUP(C597,#REF!,1,)),"", "x")</f>
        <v/>
      </c>
      <c r="G597" s="127">
        <v>5.2673611111111109E-2</v>
      </c>
      <c r="H597" s="127">
        <v>5.2673611111111109E-2</v>
      </c>
      <c r="I597" s="126"/>
    </row>
    <row r="598" spans="1:9" ht="15.75" thickBot="1">
      <c r="A598" s="124">
        <v>548</v>
      </c>
      <c r="B598" s="124">
        <v>1128</v>
      </c>
      <c r="C598" s="124" t="s">
        <v>1914</v>
      </c>
      <c r="D598" s="124"/>
      <c r="E598" s="124">
        <v>1973</v>
      </c>
      <c r="F598" s="124" t="str">
        <f>IF(ISERROR(VLOOKUP(C598,#REF!,1,)),"", "x")</f>
        <v/>
      </c>
      <c r="G598" s="127">
        <v>5.2673611111111109E-2</v>
      </c>
      <c r="H598" s="127">
        <v>5.2673611111111109E-2</v>
      </c>
      <c r="I598" s="126"/>
    </row>
    <row r="599" spans="1:9" ht="15.75" thickBot="1">
      <c r="A599" s="124">
        <v>506</v>
      </c>
      <c r="B599" s="124">
        <v>388</v>
      </c>
      <c r="C599" s="124" t="s">
        <v>1141</v>
      </c>
      <c r="D599" s="124"/>
      <c r="E599" s="124">
        <v>1969</v>
      </c>
      <c r="F599" s="124" t="str">
        <f>IF(ISERROR(VLOOKUP(C599,#REF!,1,)),"", "x")</f>
        <v/>
      </c>
      <c r="G599" s="127">
        <v>5.2777777777777778E-2</v>
      </c>
      <c r="H599" s="127">
        <v>5.2777777777777778E-2</v>
      </c>
      <c r="I599" s="126"/>
    </row>
    <row r="600" spans="1:9" ht="15.75" thickBot="1">
      <c r="A600" s="124">
        <v>549</v>
      </c>
      <c r="B600" s="124">
        <v>25</v>
      </c>
      <c r="C600" s="124" t="s">
        <v>1915</v>
      </c>
      <c r="D600" s="124"/>
      <c r="E600" s="124">
        <v>1966</v>
      </c>
      <c r="F600" s="124" t="str">
        <f>IF(ISERROR(VLOOKUP(C600,#REF!,1,)),"", "x")</f>
        <v/>
      </c>
      <c r="G600" s="127">
        <v>5.2777777777777778E-2</v>
      </c>
      <c r="H600" s="127">
        <v>5.2777777777777778E-2</v>
      </c>
      <c r="I600" s="126"/>
    </row>
    <row r="601" spans="1:9" ht="15.75" thickBot="1">
      <c r="A601" s="124">
        <v>507</v>
      </c>
      <c r="B601" s="124">
        <v>877</v>
      </c>
      <c r="C601" s="124" t="s">
        <v>1142</v>
      </c>
      <c r="D601" s="124"/>
      <c r="E601" s="124">
        <v>1973</v>
      </c>
      <c r="F601" s="124" t="str">
        <f>IF(ISERROR(VLOOKUP(C601,#REF!,1,)),"", "x")</f>
        <v/>
      </c>
      <c r="G601" s="127">
        <v>5.2789351851851851E-2</v>
      </c>
      <c r="H601" s="127">
        <v>5.2789351851851851E-2</v>
      </c>
      <c r="I601" s="126"/>
    </row>
    <row r="602" spans="1:9" ht="15.75" thickBot="1">
      <c r="A602" s="124">
        <v>508</v>
      </c>
      <c r="B602" s="124">
        <v>1354</v>
      </c>
      <c r="C602" s="124" t="s">
        <v>1143</v>
      </c>
      <c r="D602" s="124"/>
      <c r="E602" s="124">
        <v>1981</v>
      </c>
      <c r="F602" s="124" t="str">
        <f>IF(ISERROR(VLOOKUP(C602,#REF!,1,)),"", "x")</f>
        <v/>
      </c>
      <c r="G602" s="127">
        <v>5.28587962962963E-2</v>
      </c>
      <c r="H602" s="127">
        <v>5.28587962962963E-2</v>
      </c>
      <c r="I602" s="126"/>
    </row>
    <row r="603" spans="1:9" ht="15.75" thickBot="1">
      <c r="A603" s="124">
        <v>509</v>
      </c>
      <c r="B603" s="124">
        <v>1413</v>
      </c>
      <c r="C603" s="124" t="s">
        <v>1144</v>
      </c>
      <c r="D603" s="124"/>
      <c r="E603" s="124">
        <v>1978</v>
      </c>
      <c r="F603" s="124" t="str">
        <f>IF(ISERROR(VLOOKUP(C603,#REF!,1,)),"", "x")</f>
        <v/>
      </c>
      <c r="G603" s="127">
        <v>5.288194444444444E-2</v>
      </c>
      <c r="H603" s="127">
        <v>5.288194444444444E-2</v>
      </c>
      <c r="I603" s="126"/>
    </row>
    <row r="604" spans="1:9" ht="15.75" thickBot="1">
      <c r="A604" s="124">
        <v>510</v>
      </c>
      <c r="B604" s="124">
        <v>901</v>
      </c>
      <c r="C604" s="124" t="s">
        <v>1145</v>
      </c>
      <c r="D604" s="124"/>
      <c r="E604" s="124">
        <v>1982</v>
      </c>
      <c r="F604" s="124" t="str">
        <f>IF(ISERROR(VLOOKUP(C604,#REF!,1,)),"", "x")</f>
        <v/>
      </c>
      <c r="G604" s="127">
        <v>5.2893518518518513E-2</v>
      </c>
      <c r="H604" s="127">
        <v>5.2893518518518513E-2</v>
      </c>
      <c r="I604" s="126"/>
    </row>
    <row r="605" spans="1:9" ht="15.75" thickBot="1">
      <c r="A605" s="124">
        <v>511</v>
      </c>
      <c r="B605" s="124">
        <v>1270</v>
      </c>
      <c r="C605" s="124" t="s">
        <v>1146</v>
      </c>
      <c r="D605" s="124"/>
      <c r="E605" s="124">
        <v>1968</v>
      </c>
      <c r="F605" s="124" t="str">
        <f>IF(ISERROR(VLOOKUP(C605,#REF!,1,)),"", "x")</f>
        <v/>
      </c>
      <c r="G605" s="127">
        <v>5.2905092592592594E-2</v>
      </c>
      <c r="H605" s="127">
        <v>5.2905092592592594E-2</v>
      </c>
      <c r="I605" s="126"/>
    </row>
    <row r="606" spans="1:9" ht="15.75" thickBot="1">
      <c r="A606" s="124">
        <v>512</v>
      </c>
      <c r="B606" s="124">
        <v>800</v>
      </c>
      <c r="C606" s="124" t="s">
        <v>1147</v>
      </c>
      <c r="D606" s="124"/>
      <c r="E606" s="124">
        <v>1984</v>
      </c>
      <c r="F606" s="124" t="str">
        <f>IF(ISERROR(VLOOKUP(C606,#REF!,1,)),"", "x")</f>
        <v/>
      </c>
      <c r="G606" s="127">
        <v>5.2928240740740741E-2</v>
      </c>
      <c r="H606" s="127">
        <v>5.2928240740740741E-2</v>
      </c>
      <c r="I606" s="126"/>
    </row>
    <row r="607" spans="1:9" ht="15.75" thickBot="1">
      <c r="A607" s="124">
        <v>513</v>
      </c>
      <c r="B607" s="124">
        <v>899</v>
      </c>
      <c r="C607" s="124" t="s">
        <v>1148</v>
      </c>
      <c r="D607" s="124"/>
      <c r="E607" s="124">
        <v>1977</v>
      </c>
      <c r="F607" s="124" t="str">
        <f>IF(ISERROR(VLOOKUP(C607,#REF!,1,)),"", "x")</f>
        <v/>
      </c>
      <c r="G607" s="127">
        <v>5.2974537037037035E-2</v>
      </c>
      <c r="H607" s="127">
        <v>5.2974537037037035E-2</v>
      </c>
      <c r="I607" s="126"/>
    </row>
    <row r="608" spans="1:9" ht="15.75" thickBot="1">
      <c r="A608" s="124">
        <v>550</v>
      </c>
      <c r="B608" s="124">
        <v>1225</v>
      </c>
      <c r="C608" s="124" t="s">
        <v>1916</v>
      </c>
      <c r="D608" s="124"/>
      <c r="E608" s="124">
        <v>1979</v>
      </c>
      <c r="F608" s="124" t="str">
        <f>IF(ISERROR(VLOOKUP(C608,#REF!,1,)),"", "x")</f>
        <v/>
      </c>
      <c r="G608" s="127">
        <v>5.3009259259259256E-2</v>
      </c>
      <c r="H608" s="127">
        <v>5.3009259259259256E-2</v>
      </c>
      <c r="I608" s="126"/>
    </row>
    <row r="609" spans="1:9" ht="15.75" thickBot="1">
      <c r="A609" s="124">
        <v>514</v>
      </c>
      <c r="B609" s="124">
        <v>889</v>
      </c>
      <c r="C609" s="124" t="s">
        <v>1149</v>
      </c>
      <c r="D609" s="124"/>
      <c r="E609" s="124">
        <v>1975</v>
      </c>
      <c r="F609" s="124" t="str">
        <f>IF(ISERROR(VLOOKUP(C609,#REF!,1,)),"", "x")</f>
        <v/>
      </c>
      <c r="G609" s="127">
        <v>5.302083333333333E-2</v>
      </c>
      <c r="H609" s="127">
        <v>5.302083333333333E-2</v>
      </c>
      <c r="I609" s="126"/>
    </row>
    <row r="610" spans="1:9" ht="15.75" thickBot="1">
      <c r="A610" s="124">
        <v>515</v>
      </c>
      <c r="B610" s="124">
        <v>658</v>
      </c>
      <c r="C610" s="124" t="s">
        <v>1150</v>
      </c>
      <c r="D610" s="124"/>
      <c r="E610" s="124">
        <v>1970</v>
      </c>
      <c r="F610" s="124" t="str">
        <f>IF(ISERROR(VLOOKUP(C610,#REF!,1,)),"", "x")</f>
        <v/>
      </c>
      <c r="G610" s="127">
        <v>5.302083333333333E-2</v>
      </c>
      <c r="H610" s="127">
        <v>5.302083333333333E-2</v>
      </c>
      <c r="I610" s="126"/>
    </row>
    <row r="611" spans="1:9" ht="15.75" thickBot="1">
      <c r="A611" s="124">
        <v>516</v>
      </c>
      <c r="B611" s="124">
        <v>1351</v>
      </c>
      <c r="C611" s="124" t="s">
        <v>1151</v>
      </c>
      <c r="D611" s="124"/>
      <c r="E611" s="124">
        <v>1985</v>
      </c>
      <c r="F611" s="124" t="str">
        <f>IF(ISERROR(VLOOKUP(C611,#REF!,1,)),"", "x")</f>
        <v/>
      </c>
      <c r="G611" s="127">
        <v>5.303240740740741E-2</v>
      </c>
      <c r="H611" s="127">
        <v>5.303240740740741E-2</v>
      </c>
      <c r="I611" s="126"/>
    </row>
    <row r="612" spans="1:9" ht="15.75" thickBot="1">
      <c r="A612" s="124">
        <v>518</v>
      </c>
      <c r="B612" s="124">
        <v>54</v>
      </c>
      <c r="C612" s="124" t="s">
        <v>1153</v>
      </c>
      <c r="D612" s="124"/>
      <c r="E612" s="124">
        <v>1972</v>
      </c>
      <c r="F612" s="124" t="str">
        <f>IF(ISERROR(VLOOKUP(C612,#REF!,1,)),"", "x")</f>
        <v/>
      </c>
      <c r="G612" s="127">
        <v>5.3055555555555557E-2</v>
      </c>
      <c r="H612" s="127">
        <v>5.3055555555555557E-2</v>
      </c>
      <c r="I612" s="126"/>
    </row>
    <row r="613" spans="1:9" ht="15.75" thickBot="1">
      <c r="A613" s="124">
        <v>551</v>
      </c>
      <c r="B613" s="124">
        <v>576</v>
      </c>
      <c r="C613" s="124" t="s">
        <v>1917</v>
      </c>
      <c r="D613" s="124"/>
      <c r="E613" s="124">
        <v>1955</v>
      </c>
      <c r="F613" s="124" t="str">
        <f>IF(ISERROR(VLOOKUP(C613,#REF!,1,)),"", "x")</f>
        <v/>
      </c>
      <c r="G613" s="127">
        <v>5.3067129629629638E-2</v>
      </c>
      <c r="H613" s="127">
        <v>5.3067129629629638E-2</v>
      </c>
      <c r="I613" s="126"/>
    </row>
    <row r="614" spans="1:9" ht="15.75" thickBot="1">
      <c r="A614" s="124">
        <v>519</v>
      </c>
      <c r="B614" s="124">
        <v>1276</v>
      </c>
      <c r="C614" s="124" t="s">
        <v>1154</v>
      </c>
      <c r="D614" s="124"/>
      <c r="E614" s="124">
        <v>1976</v>
      </c>
      <c r="F614" s="124" t="str">
        <f>IF(ISERROR(VLOOKUP(C614,#REF!,1,)),"", "x")</f>
        <v/>
      </c>
      <c r="G614" s="127">
        <v>5.3136574074074072E-2</v>
      </c>
      <c r="H614" s="127">
        <v>5.3136574074074072E-2</v>
      </c>
      <c r="I614" s="126"/>
    </row>
    <row r="615" spans="1:9" ht="15.75" thickBot="1">
      <c r="A615" s="124">
        <v>520</v>
      </c>
      <c r="B615" s="124">
        <v>157</v>
      </c>
      <c r="C615" s="124" t="s">
        <v>1155</v>
      </c>
      <c r="D615" s="124"/>
      <c r="E615" s="124">
        <v>1959</v>
      </c>
      <c r="F615" s="124" t="str">
        <f>IF(ISERROR(VLOOKUP(C615,#REF!,1,)),"", "x")</f>
        <v/>
      </c>
      <c r="G615" s="127">
        <v>5.319444444444444E-2</v>
      </c>
      <c r="H615" s="127">
        <v>5.319444444444444E-2</v>
      </c>
      <c r="I615" s="126"/>
    </row>
    <row r="616" spans="1:9" ht="15.75" thickBot="1">
      <c r="A616" s="124">
        <v>521</v>
      </c>
      <c r="B616" s="124">
        <v>172</v>
      </c>
      <c r="C616" s="124" t="s">
        <v>1156</v>
      </c>
      <c r="D616" s="124"/>
      <c r="E616" s="124">
        <v>1962</v>
      </c>
      <c r="F616" s="124" t="str">
        <f>IF(ISERROR(VLOOKUP(C616,#REF!,1,)),"", "x")</f>
        <v/>
      </c>
      <c r="G616" s="127">
        <v>5.319444444444444E-2</v>
      </c>
      <c r="H616" s="127">
        <v>5.319444444444444E-2</v>
      </c>
      <c r="I616" s="126"/>
    </row>
    <row r="617" spans="1:9" ht="15.75" thickBot="1">
      <c r="A617" s="124">
        <v>522</v>
      </c>
      <c r="B617" s="124">
        <v>1048</v>
      </c>
      <c r="C617" s="124" t="s">
        <v>1157</v>
      </c>
      <c r="D617" s="124"/>
      <c r="E617" s="124">
        <v>1967</v>
      </c>
      <c r="F617" s="124" t="str">
        <f>IF(ISERROR(VLOOKUP(C617,#REF!,1,)),"", "x")</f>
        <v/>
      </c>
      <c r="G617" s="127">
        <v>5.3217592592592594E-2</v>
      </c>
      <c r="H617" s="127">
        <v>5.3217592592592594E-2</v>
      </c>
      <c r="I617" s="126"/>
    </row>
    <row r="618" spans="1:9" ht="15.75" thickBot="1">
      <c r="A618" s="124">
        <v>523</v>
      </c>
      <c r="B618" s="124">
        <v>669</v>
      </c>
      <c r="C618" s="124" t="s">
        <v>1158</v>
      </c>
      <c r="D618" s="124"/>
      <c r="E618" s="124">
        <v>1971</v>
      </c>
      <c r="F618" s="124" t="str">
        <f>IF(ISERROR(VLOOKUP(C618,#REF!,1,)),"", "x")</f>
        <v/>
      </c>
      <c r="G618" s="127">
        <v>5.3217592592592594E-2</v>
      </c>
      <c r="H618" s="127">
        <v>5.3217592592592594E-2</v>
      </c>
      <c r="I618" s="126"/>
    </row>
    <row r="619" spans="1:9" ht="15.75" thickBot="1">
      <c r="A619" s="124">
        <v>552</v>
      </c>
      <c r="B619" s="124">
        <v>1514</v>
      </c>
      <c r="C619" s="124" t="s">
        <v>1918</v>
      </c>
      <c r="D619" s="124"/>
      <c r="E619" s="124">
        <v>1946</v>
      </c>
      <c r="F619" s="124" t="str">
        <f>IF(ISERROR(VLOOKUP(C619,#REF!,1,)),"", "x")</f>
        <v/>
      </c>
      <c r="G619" s="127">
        <v>5.3240740740740734E-2</v>
      </c>
      <c r="H619" s="127">
        <v>5.3240740740740734E-2</v>
      </c>
      <c r="I619" s="126"/>
    </row>
    <row r="620" spans="1:9" ht="15.75" thickBot="1">
      <c r="A620" s="124">
        <v>524</v>
      </c>
      <c r="B620" s="124">
        <v>1253</v>
      </c>
      <c r="C620" s="124" t="s">
        <v>1159</v>
      </c>
      <c r="D620" s="124"/>
      <c r="E620" s="124">
        <v>1978</v>
      </c>
      <c r="F620" s="124" t="str">
        <f>IF(ISERROR(VLOOKUP(C620,#REF!,1,)),"", "x")</f>
        <v/>
      </c>
      <c r="G620" s="127">
        <v>5.3310185185185183E-2</v>
      </c>
      <c r="H620" s="127">
        <v>5.3310185185185183E-2</v>
      </c>
      <c r="I620" s="126"/>
    </row>
    <row r="621" spans="1:9" ht="15.75" thickBot="1">
      <c r="A621" s="124">
        <v>525</v>
      </c>
      <c r="B621" s="124">
        <v>896</v>
      </c>
      <c r="C621" s="124" t="s">
        <v>1160</v>
      </c>
      <c r="D621" s="124"/>
      <c r="E621" s="124">
        <v>1982</v>
      </c>
      <c r="F621" s="124" t="str">
        <f>IF(ISERROR(VLOOKUP(C621,#REF!,1,)),"", "x")</f>
        <v/>
      </c>
      <c r="G621" s="127">
        <v>5.3310185185185183E-2</v>
      </c>
      <c r="H621" s="127">
        <v>5.3310185185185183E-2</v>
      </c>
      <c r="I621" s="126"/>
    </row>
    <row r="622" spans="1:9" ht="15.75" thickBot="1">
      <c r="A622" s="124">
        <v>553</v>
      </c>
      <c r="B622" s="124">
        <v>594</v>
      </c>
      <c r="C622" s="124" t="s">
        <v>1919</v>
      </c>
      <c r="D622" s="124"/>
      <c r="E622" s="124">
        <v>1958</v>
      </c>
      <c r="F622" s="124" t="str">
        <f>IF(ISERROR(VLOOKUP(C622,#REF!,1,)),"", "x")</f>
        <v/>
      </c>
      <c r="G622" s="127">
        <v>5.3333333333333337E-2</v>
      </c>
      <c r="H622" s="127">
        <v>5.3333333333333337E-2</v>
      </c>
      <c r="I622" s="126"/>
    </row>
    <row r="623" spans="1:9" ht="15.75" thickBot="1">
      <c r="A623" s="124">
        <v>526</v>
      </c>
      <c r="B623" s="124">
        <v>403</v>
      </c>
      <c r="C623" s="124" t="s">
        <v>1161</v>
      </c>
      <c r="D623" s="124"/>
      <c r="E623" s="124">
        <v>1961</v>
      </c>
      <c r="F623" s="124" t="str">
        <f>IF(ISERROR(VLOOKUP(C623,#REF!,1,)),"", "x")</f>
        <v/>
      </c>
      <c r="G623" s="127">
        <v>5.3356481481481477E-2</v>
      </c>
      <c r="H623" s="127">
        <v>5.3356481481481477E-2</v>
      </c>
      <c r="I623" s="126"/>
    </row>
    <row r="624" spans="1:9" ht="15.75" thickBot="1">
      <c r="A624" s="124">
        <v>527</v>
      </c>
      <c r="B624" s="124">
        <v>943</v>
      </c>
      <c r="C624" s="124" t="s">
        <v>1162</v>
      </c>
      <c r="D624" s="124"/>
      <c r="E624" s="124">
        <v>1979</v>
      </c>
      <c r="F624" s="124" t="str">
        <f>IF(ISERROR(VLOOKUP(C624,#REF!,1,)),"", "x")</f>
        <v/>
      </c>
      <c r="G624" s="127">
        <v>5.3402777777777778E-2</v>
      </c>
      <c r="H624" s="127">
        <v>5.3402777777777778E-2</v>
      </c>
      <c r="I624" s="126"/>
    </row>
    <row r="625" spans="1:9" ht="15.75" thickBot="1">
      <c r="A625" s="124">
        <v>528</v>
      </c>
      <c r="B625" s="124">
        <v>730</v>
      </c>
      <c r="C625" s="124" t="s">
        <v>1163</v>
      </c>
      <c r="D625" s="124"/>
      <c r="E625" s="124">
        <v>1960</v>
      </c>
      <c r="F625" s="124" t="str">
        <f>IF(ISERROR(VLOOKUP(C625,#REF!,1,)),"", "x")</f>
        <v/>
      </c>
      <c r="G625" s="127">
        <v>5.3414351851851859E-2</v>
      </c>
      <c r="H625" s="127">
        <v>5.3414351851851859E-2</v>
      </c>
      <c r="I625" s="126"/>
    </row>
    <row r="626" spans="1:9" ht="15.75" thickBot="1">
      <c r="A626" s="124">
        <v>554</v>
      </c>
      <c r="B626" s="124">
        <v>789</v>
      </c>
      <c r="C626" s="124" t="s">
        <v>1920</v>
      </c>
      <c r="D626" s="124"/>
      <c r="E626" s="124">
        <v>1963</v>
      </c>
      <c r="F626" s="124" t="str">
        <f>IF(ISERROR(VLOOKUP(C626,#REF!,1,)),"", "x")</f>
        <v/>
      </c>
      <c r="G626" s="127">
        <v>5.3414351851851859E-2</v>
      </c>
      <c r="H626" s="127">
        <v>5.3414351851851859E-2</v>
      </c>
      <c r="I626" s="126"/>
    </row>
    <row r="627" spans="1:9" ht="15.75" thickBot="1">
      <c r="A627" s="124">
        <v>529</v>
      </c>
      <c r="B627" s="124">
        <v>1021</v>
      </c>
      <c r="C627" s="124" t="s">
        <v>1164</v>
      </c>
      <c r="D627" s="124"/>
      <c r="E627" s="124">
        <v>1986</v>
      </c>
      <c r="F627" s="124" t="str">
        <f>IF(ISERROR(VLOOKUP(C627,#REF!,1,)),"", "x")</f>
        <v/>
      </c>
      <c r="G627" s="127">
        <v>5.3437499999999999E-2</v>
      </c>
      <c r="H627" s="127">
        <v>5.3437499999999999E-2</v>
      </c>
      <c r="I627" s="126"/>
    </row>
    <row r="628" spans="1:9" ht="15.75" thickBot="1">
      <c r="A628" s="124">
        <v>555</v>
      </c>
      <c r="B628" s="124">
        <v>1022</v>
      </c>
      <c r="C628" s="124" t="s">
        <v>1921</v>
      </c>
      <c r="D628" s="124"/>
      <c r="E628" s="124">
        <v>1986</v>
      </c>
      <c r="F628" s="124" t="str">
        <f>IF(ISERROR(VLOOKUP(C628,#REF!,1,)),"", "x")</f>
        <v/>
      </c>
      <c r="G628" s="127">
        <v>5.3437499999999999E-2</v>
      </c>
      <c r="H628" s="127">
        <v>5.3437499999999999E-2</v>
      </c>
      <c r="I628" s="126"/>
    </row>
    <row r="629" spans="1:9" ht="15.75" thickBot="1">
      <c r="A629" s="124">
        <v>530</v>
      </c>
      <c r="B629" s="124">
        <v>100</v>
      </c>
      <c r="C629" s="124" t="s">
        <v>1165</v>
      </c>
      <c r="D629" s="124"/>
      <c r="E629" s="124">
        <v>1974</v>
      </c>
      <c r="F629" s="124" t="str">
        <f>IF(ISERROR(VLOOKUP(C629,#REF!,1,)),"", "x")</f>
        <v/>
      </c>
      <c r="G629" s="127">
        <v>5.3483796296296293E-2</v>
      </c>
      <c r="H629" s="127">
        <v>5.3483796296296293E-2</v>
      </c>
      <c r="I629" s="126"/>
    </row>
    <row r="630" spans="1:9" ht="15.75" thickBot="1">
      <c r="A630" s="124">
        <v>556</v>
      </c>
      <c r="B630" s="124">
        <v>921</v>
      </c>
      <c r="C630" s="124" t="s">
        <v>1922</v>
      </c>
      <c r="D630" s="124"/>
      <c r="E630" s="124">
        <v>1985</v>
      </c>
      <c r="F630" s="124" t="str">
        <f>IF(ISERROR(VLOOKUP(C630,#REF!,1,)),"", "x")</f>
        <v/>
      </c>
      <c r="G630" s="127">
        <v>5.3518518518518521E-2</v>
      </c>
      <c r="H630" s="127">
        <v>5.3518518518518521E-2</v>
      </c>
      <c r="I630" s="126"/>
    </row>
    <row r="631" spans="1:9" ht="15.75" thickBot="1">
      <c r="A631" s="124">
        <v>531</v>
      </c>
      <c r="B631" s="124">
        <v>857</v>
      </c>
      <c r="C631" s="124" t="s">
        <v>1166</v>
      </c>
      <c r="D631" s="124"/>
      <c r="E631" s="124">
        <v>1963</v>
      </c>
      <c r="F631" s="124" t="str">
        <f>IF(ISERROR(VLOOKUP(C631,#REF!,1,)),"", "x")</f>
        <v/>
      </c>
      <c r="G631" s="127">
        <v>5.3576388888888889E-2</v>
      </c>
      <c r="H631" s="127">
        <v>5.3576388888888889E-2</v>
      </c>
      <c r="I631" s="126"/>
    </row>
    <row r="632" spans="1:9" ht="15.75" thickBot="1">
      <c r="A632" s="124">
        <v>532</v>
      </c>
      <c r="B632" s="124">
        <v>690</v>
      </c>
      <c r="C632" s="124" t="s">
        <v>1167</v>
      </c>
      <c r="D632" s="124"/>
      <c r="E632" s="124">
        <v>1974</v>
      </c>
      <c r="F632" s="124" t="str">
        <f>IF(ISERROR(VLOOKUP(C632,#REF!,1,)),"", "x")</f>
        <v/>
      </c>
      <c r="G632" s="127">
        <v>5.3622685185185183E-2</v>
      </c>
      <c r="H632" s="127">
        <v>5.3622685185185183E-2</v>
      </c>
      <c r="I632" s="126"/>
    </row>
    <row r="633" spans="1:9" ht="15.75" thickBot="1">
      <c r="A633" s="124">
        <v>533</v>
      </c>
      <c r="B633" s="124">
        <v>1155</v>
      </c>
      <c r="C633" s="124" t="s">
        <v>1168</v>
      </c>
      <c r="D633" s="124"/>
      <c r="E633" s="124">
        <v>1980</v>
      </c>
      <c r="F633" s="124" t="str">
        <f>IF(ISERROR(VLOOKUP(C633,#REF!,1,)),"", "x")</f>
        <v/>
      </c>
      <c r="G633" s="127">
        <v>5.3634259259259263E-2</v>
      </c>
      <c r="H633" s="127">
        <v>5.3634259259259263E-2</v>
      </c>
      <c r="I633" s="126"/>
    </row>
    <row r="634" spans="1:9" ht="15.75" thickBot="1">
      <c r="A634" s="124">
        <v>534</v>
      </c>
      <c r="B634" s="124">
        <v>694</v>
      </c>
      <c r="C634" s="124" t="s">
        <v>1169</v>
      </c>
      <c r="D634" s="124"/>
      <c r="E634" s="124">
        <v>1990</v>
      </c>
      <c r="F634" s="124" t="str">
        <f>IF(ISERROR(VLOOKUP(C634,#REF!,1,)),"", "x")</f>
        <v/>
      </c>
      <c r="G634" s="127">
        <v>5.3692129629629631E-2</v>
      </c>
      <c r="H634" s="127">
        <v>5.3692129629629631E-2</v>
      </c>
      <c r="I634" s="126"/>
    </row>
    <row r="635" spans="1:9" ht="15.75" thickBot="1">
      <c r="A635" s="124">
        <v>535</v>
      </c>
      <c r="B635" s="124">
        <v>363</v>
      </c>
      <c r="C635" s="124" t="s">
        <v>1170</v>
      </c>
      <c r="D635" s="124"/>
      <c r="E635" s="124">
        <v>1978</v>
      </c>
      <c r="F635" s="124" t="str">
        <f>IF(ISERROR(VLOOKUP(C635,#REF!,1,)),"", "x")</f>
        <v/>
      </c>
      <c r="G635" s="127">
        <v>5.3703703703703698E-2</v>
      </c>
      <c r="H635" s="127">
        <v>5.3703703703703698E-2</v>
      </c>
      <c r="I635" s="126"/>
    </row>
    <row r="636" spans="1:9" ht="15.75" thickBot="1">
      <c r="A636" s="124">
        <v>536</v>
      </c>
      <c r="B636" s="124">
        <v>584</v>
      </c>
      <c r="C636" s="124" t="s">
        <v>1171</v>
      </c>
      <c r="D636" s="124"/>
      <c r="E636" s="124">
        <v>1974</v>
      </c>
      <c r="F636" s="124" t="str">
        <f>IF(ISERROR(VLOOKUP(C636,#REF!,1,)),"", "x")</f>
        <v/>
      </c>
      <c r="G636" s="127">
        <v>5.3738425925925926E-2</v>
      </c>
      <c r="H636" s="127">
        <v>5.3738425925925926E-2</v>
      </c>
      <c r="I636" s="126"/>
    </row>
    <row r="637" spans="1:9" ht="15.75" thickBot="1">
      <c r="A637" s="124">
        <v>537</v>
      </c>
      <c r="B637" s="124">
        <v>1073</v>
      </c>
      <c r="C637" s="124" t="s">
        <v>1172</v>
      </c>
      <c r="D637" s="124"/>
      <c r="E637" s="124">
        <v>1979</v>
      </c>
      <c r="F637" s="124" t="str">
        <f>IF(ISERROR(VLOOKUP(C637,#REF!,1,)),"", "x")</f>
        <v/>
      </c>
      <c r="G637" s="127">
        <v>5.378472222222222E-2</v>
      </c>
      <c r="H637" s="127">
        <v>5.378472222222222E-2</v>
      </c>
      <c r="I637" s="126"/>
    </row>
    <row r="638" spans="1:9" ht="15.75" thickBot="1">
      <c r="A638" s="124">
        <v>538</v>
      </c>
      <c r="B638" s="124">
        <v>289</v>
      </c>
      <c r="C638" s="124" t="s">
        <v>1173</v>
      </c>
      <c r="D638" s="124"/>
      <c r="E638" s="124">
        <v>1993</v>
      </c>
      <c r="F638" s="124" t="str">
        <f>IF(ISERROR(VLOOKUP(C638,#REF!,1,)),"", "x")</f>
        <v/>
      </c>
      <c r="G638" s="127">
        <v>5.3807870370370374E-2</v>
      </c>
      <c r="H638" s="127">
        <v>5.3807870370370374E-2</v>
      </c>
      <c r="I638" s="126"/>
    </row>
    <row r="639" spans="1:9" ht="15.75" thickBot="1">
      <c r="A639" s="124">
        <v>539</v>
      </c>
      <c r="B639" s="124">
        <v>697</v>
      </c>
      <c r="C639" s="124" t="s">
        <v>1174</v>
      </c>
      <c r="D639" s="124"/>
      <c r="E639" s="124">
        <v>1989</v>
      </c>
      <c r="F639" s="124" t="str">
        <f>IF(ISERROR(VLOOKUP(C639,#REF!,1,)),"", "x")</f>
        <v/>
      </c>
      <c r="G639" s="127">
        <v>5.3819444444444448E-2</v>
      </c>
      <c r="H639" s="127">
        <v>5.3819444444444448E-2</v>
      </c>
      <c r="I639" s="126"/>
    </row>
    <row r="640" spans="1:9" ht="15.75" thickBot="1">
      <c r="A640" s="124">
        <v>540</v>
      </c>
      <c r="B640" s="124">
        <v>585</v>
      </c>
      <c r="C640" s="124" t="s">
        <v>1175</v>
      </c>
      <c r="D640" s="124"/>
      <c r="E640" s="124">
        <v>1962</v>
      </c>
      <c r="F640" s="124" t="str">
        <f>IF(ISERROR(VLOOKUP(C640,#REF!,1,)),"", "x")</f>
        <v/>
      </c>
      <c r="G640" s="127">
        <v>5.3865740740740742E-2</v>
      </c>
      <c r="H640" s="127">
        <v>5.3865740740740742E-2</v>
      </c>
      <c r="I640" s="126"/>
    </row>
    <row r="641" spans="1:9" ht="15.75" thickBot="1">
      <c r="A641" s="124">
        <v>541</v>
      </c>
      <c r="B641" s="124">
        <v>441</v>
      </c>
      <c r="C641" s="124" t="s">
        <v>1176</v>
      </c>
      <c r="D641" s="124"/>
      <c r="E641" s="124">
        <v>1974</v>
      </c>
      <c r="F641" s="124" t="str">
        <f>IF(ISERROR(VLOOKUP(C641,#REF!,1,)),"", "x")</f>
        <v/>
      </c>
      <c r="G641" s="127">
        <v>5.393518518518519E-2</v>
      </c>
      <c r="H641" s="127">
        <v>5.393518518518519E-2</v>
      </c>
      <c r="I641" s="126"/>
    </row>
    <row r="642" spans="1:9" ht="15.75" thickBot="1">
      <c r="A642" s="124">
        <v>542</v>
      </c>
      <c r="B642" s="124">
        <v>499</v>
      </c>
      <c r="C642" s="124" t="s">
        <v>1177</v>
      </c>
      <c r="D642" s="124"/>
      <c r="E642" s="124">
        <v>1982</v>
      </c>
      <c r="F642" s="124" t="str">
        <f>IF(ISERROR(VLOOKUP(C642,#REF!,1,)),"", "x")</f>
        <v/>
      </c>
      <c r="G642" s="127">
        <v>5.3969907407407404E-2</v>
      </c>
      <c r="H642" s="127">
        <v>5.3969907407407404E-2</v>
      </c>
      <c r="I642" s="126"/>
    </row>
    <row r="643" spans="1:9" ht="15.75" thickBot="1">
      <c r="A643" s="124">
        <v>543</v>
      </c>
      <c r="B643" s="124">
        <v>1491</v>
      </c>
      <c r="C643" s="124" t="s">
        <v>1178</v>
      </c>
      <c r="D643" s="124"/>
      <c r="E643" s="124">
        <v>1983</v>
      </c>
      <c r="F643" s="124" t="str">
        <f>IF(ISERROR(VLOOKUP(C643,#REF!,1,)),"", "x")</f>
        <v/>
      </c>
      <c r="G643" s="127">
        <v>5.3993055555555558E-2</v>
      </c>
      <c r="H643" s="127">
        <v>5.3993055555555558E-2</v>
      </c>
      <c r="I643" s="126"/>
    </row>
    <row r="644" spans="1:9" ht="15.75" thickBot="1">
      <c r="A644" s="124">
        <v>544</v>
      </c>
      <c r="B644" s="124">
        <v>349</v>
      </c>
      <c r="C644" s="124" t="s">
        <v>1179</v>
      </c>
      <c r="D644" s="124"/>
      <c r="E644" s="124">
        <v>1975</v>
      </c>
      <c r="F644" s="124" t="str">
        <f>IF(ISERROR(VLOOKUP(C644,#REF!,1,)),"", "x")</f>
        <v/>
      </c>
      <c r="G644" s="127">
        <v>5.4004629629629632E-2</v>
      </c>
      <c r="H644" s="127">
        <v>5.4004629629629632E-2</v>
      </c>
      <c r="I644" s="126"/>
    </row>
    <row r="645" spans="1:9" ht="15.75" thickBot="1">
      <c r="A645" s="124">
        <v>557</v>
      </c>
      <c r="B645" s="124">
        <v>353</v>
      </c>
      <c r="C645" s="124" t="s">
        <v>1923</v>
      </c>
      <c r="D645" s="124"/>
      <c r="E645" s="124">
        <v>1976</v>
      </c>
      <c r="F645" s="124" t="str">
        <f>IF(ISERROR(VLOOKUP(C645,#REF!,1,)),"", "x")</f>
        <v/>
      </c>
      <c r="G645" s="127">
        <v>5.4004629629629632E-2</v>
      </c>
      <c r="H645" s="127">
        <v>5.4004629629629632E-2</v>
      </c>
      <c r="I645" s="126"/>
    </row>
    <row r="646" spans="1:9" ht="15.75" thickBot="1">
      <c r="A646" s="124">
        <v>545</v>
      </c>
      <c r="B646" s="124">
        <v>1419</v>
      </c>
      <c r="C646" s="124" t="s">
        <v>1180</v>
      </c>
      <c r="D646" s="124"/>
      <c r="E646" s="124">
        <v>1975</v>
      </c>
      <c r="F646" s="124" t="str">
        <f>IF(ISERROR(VLOOKUP(C646,#REF!,1,)),"", "x")</f>
        <v/>
      </c>
      <c r="G646" s="127">
        <v>5.4062500000000006E-2</v>
      </c>
      <c r="H646" s="127">
        <v>5.4062500000000006E-2</v>
      </c>
      <c r="I646" s="126"/>
    </row>
    <row r="647" spans="1:9" ht="15.75" thickBot="1">
      <c r="A647" s="124">
        <v>546</v>
      </c>
      <c r="B647" s="124">
        <v>752</v>
      </c>
      <c r="C647" s="124" t="s">
        <v>1181</v>
      </c>
      <c r="D647" s="124"/>
      <c r="E647" s="124">
        <v>1970</v>
      </c>
      <c r="F647" s="124" t="str">
        <f>IF(ISERROR(VLOOKUP(C647,#REF!,1,)),"", "x")</f>
        <v/>
      </c>
      <c r="G647" s="127">
        <v>5.4074074074074073E-2</v>
      </c>
      <c r="H647" s="127">
        <v>5.4074074074074073E-2</v>
      </c>
      <c r="I647" s="126"/>
    </row>
    <row r="648" spans="1:9" ht="15.75" thickBot="1">
      <c r="A648" s="124">
        <v>547</v>
      </c>
      <c r="B648" s="124">
        <v>470</v>
      </c>
      <c r="C648" s="124" t="s">
        <v>1182</v>
      </c>
      <c r="D648" s="124"/>
      <c r="E648" s="124">
        <v>1960</v>
      </c>
      <c r="F648" s="124" t="str">
        <f>IF(ISERROR(VLOOKUP(C648,#REF!,1,)),"", "x")</f>
        <v/>
      </c>
      <c r="G648" s="127">
        <v>5.4143518518518514E-2</v>
      </c>
      <c r="H648" s="127">
        <v>5.4143518518518514E-2</v>
      </c>
      <c r="I648" s="126"/>
    </row>
    <row r="649" spans="1:9" ht="15.75" thickBot="1">
      <c r="A649" s="124">
        <v>548</v>
      </c>
      <c r="B649" s="124">
        <v>2</v>
      </c>
      <c r="C649" s="124" t="s">
        <v>1183</v>
      </c>
      <c r="D649" s="124"/>
      <c r="E649" s="124">
        <v>1980</v>
      </c>
      <c r="F649" s="124" t="str">
        <f>IF(ISERROR(VLOOKUP(C649,#REF!,1,)),"", "x")</f>
        <v/>
      </c>
      <c r="G649" s="127">
        <v>5.4143518518518514E-2</v>
      </c>
      <c r="H649" s="127">
        <v>5.4143518518518514E-2</v>
      </c>
      <c r="I649" s="126"/>
    </row>
    <row r="650" spans="1:9" ht="15.75" thickBot="1">
      <c r="A650" s="124">
        <v>549</v>
      </c>
      <c r="B650" s="124">
        <v>1185</v>
      </c>
      <c r="C650" s="124" t="s">
        <v>1184</v>
      </c>
      <c r="D650" s="124"/>
      <c r="E650" s="124">
        <v>1955</v>
      </c>
      <c r="F650" s="124" t="str">
        <f>IF(ISERROR(VLOOKUP(C650,#REF!,1,)),"", "x")</f>
        <v/>
      </c>
      <c r="G650" s="127">
        <v>5.4155092592592595E-2</v>
      </c>
      <c r="H650" s="127">
        <v>5.4155092592592595E-2</v>
      </c>
      <c r="I650" s="126"/>
    </row>
    <row r="651" spans="1:9" ht="15.75" thickBot="1">
      <c r="A651" s="124">
        <v>550</v>
      </c>
      <c r="B651" s="124">
        <v>1407</v>
      </c>
      <c r="C651" s="124" t="s">
        <v>1185</v>
      </c>
      <c r="D651" s="124"/>
      <c r="E651" s="124">
        <v>1979</v>
      </c>
      <c r="F651" s="124" t="str">
        <f>IF(ISERROR(VLOOKUP(C651,#REF!,1,)),"", "x")</f>
        <v/>
      </c>
      <c r="G651" s="127">
        <v>5.4166666666666669E-2</v>
      </c>
      <c r="H651" s="127">
        <v>5.4166666666666669E-2</v>
      </c>
      <c r="I651" s="126"/>
    </row>
    <row r="652" spans="1:9" ht="15.75" thickBot="1">
      <c r="A652" s="124">
        <v>551</v>
      </c>
      <c r="B652" s="124">
        <v>919</v>
      </c>
      <c r="C652" s="124" t="s">
        <v>1186</v>
      </c>
      <c r="D652" s="124"/>
      <c r="E652" s="124">
        <v>1972</v>
      </c>
      <c r="F652" s="124" t="str">
        <f>IF(ISERROR(VLOOKUP(C652,#REF!,1,)),"", "x")</f>
        <v/>
      </c>
      <c r="G652" s="127">
        <v>5.4166666666666669E-2</v>
      </c>
      <c r="H652" s="127">
        <v>5.4166666666666669E-2</v>
      </c>
      <c r="I652" s="126"/>
    </row>
    <row r="653" spans="1:9" ht="15.75" thickBot="1">
      <c r="A653" s="124">
        <v>552</v>
      </c>
      <c r="B653" s="124">
        <v>1118</v>
      </c>
      <c r="C653" s="124" t="s">
        <v>1187</v>
      </c>
      <c r="D653" s="124"/>
      <c r="E653" s="124">
        <v>1982</v>
      </c>
      <c r="F653" s="124" t="str">
        <f>IF(ISERROR(VLOOKUP(C653,#REF!,1,)),"", "x")</f>
        <v/>
      </c>
      <c r="G653" s="127">
        <v>5.4212962962962963E-2</v>
      </c>
      <c r="H653" s="127">
        <v>5.4212962962962963E-2</v>
      </c>
      <c r="I653" s="126"/>
    </row>
    <row r="654" spans="1:9" ht="15.75" thickBot="1">
      <c r="A654" s="124">
        <v>553</v>
      </c>
      <c r="B654" s="124">
        <v>1133</v>
      </c>
      <c r="C654" s="124" t="s">
        <v>1188</v>
      </c>
      <c r="D654" s="124"/>
      <c r="E654" s="124">
        <v>1979</v>
      </c>
      <c r="F654" s="124" t="str">
        <f>IF(ISERROR(VLOOKUP(C654,#REF!,1,)),"", "x")</f>
        <v/>
      </c>
      <c r="G654" s="127">
        <v>5.4212962962962963E-2</v>
      </c>
      <c r="H654" s="127">
        <v>5.4212962962962963E-2</v>
      </c>
      <c r="I654" s="126"/>
    </row>
    <row r="655" spans="1:9" ht="15.75" thickBot="1">
      <c r="A655" s="124">
        <v>554</v>
      </c>
      <c r="B655" s="124">
        <v>1440</v>
      </c>
      <c r="C655" s="124" t="s">
        <v>1189</v>
      </c>
      <c r="D655" s="124"/>
      <c r="E655" s="124">
        <v>1969</v>
      </c>
      <c r="F655" s="124" t="str">
        <f>IF(ISERROR(VLOOKUP(C655,#REF!,1,)),"", "x")</f>
        <v/>
      </c>
      <c r="G655" s="127">
        <v>5.4224537037037036E-2</v>
      </c>
      <c r="H655" s="127">
        <v>5.4224537037037036E-2</v>
      </c>
      <c r="I655" s="126"/>
    </row>
    <row r="656" spans="1:9" ht="15.75" thickBot="1">
      <c r="A656" s="124">
        <v>555</v>
      </c>
      <c r="B656" s="124">
        <v>770</v>
      </c>
      <c r="C656" s="124" t="s">
        <v>1190</v>
      </c>
      <c r="D656" s="124"/>
      <c r="E656" s="124">
        <v>1983</v>
      </c>
      <c r="F656" s="124" t="str">
        <f>IF(ISERROR(VLOOKUP(C656,#REF!,1,)),"", "x")</f>
        <v/>
      </c>
      <c r="G656" s="127">
        <v>5.4270833333333331E-2</v>
      </c>
      <c r="H656" s="127">
        <v>5.4270833333333331E-2</v>
      </c>
      <c r="I656" s="126"/>
    </row>
    <row r="657" spans="1:9" ht="15.75" thickBot="1">
      <c r="A657" s="124">
        <v>556</v>
      </c>
      <c r="B657" s="124">
        <v>743</v>
      </c>
      <c r="C657" s="124" t="s">
        <v>1191</v>
      </c>
      <c r="D657" s="124"/>
      <c r="E657" s="124">
        <v>2001</v>
      </c>
      <c r="F657" s="124" t="str">
        <f>IF(ISERROR(VLOOKUP(C657,#REF!,1,)),"", "x")</f>
        <v/>
      </c>
      <c r="G657" s="127">
        <v>5.4282407407407411E-2</v>
      </c>
      <c r="H657" s="127">
        <v>5.4282407407407411E-2</v>
      </c>
      <c r="I657" s="126"/>
    </row>
    <row r="658" spans="1:9" ht="15.75" thickBot="1">
      <c r="A658" s="124">
        <v>558</v>
      </c>
      <c r="B658" s="124">
        <v>765</v>
      </c>
      <c r="C658" s="124" t="s">
        <v>1924</v>
      </c>
      <c r="D658" s="124"/>
      <c r="E658" s="124">
        <v>2001</v>
      </c>
      <c r="F658" s="124" t="str">
        <f>IF(ISERROR(VLOOKUP(C658,#REF!,1,)),"", "x")</f>
        <v/>
      </c>
      <c r="G658" s="127">
        <v>5.4293981481481485E-2</v>
      </c>
      <c r="H658" s="127">
        <v>5.4293981481481485E-2</v>
      </c>
      <c r="I658" s="126"/>
    </row>
    <row r="659" spans="1:9" ht="15.75" thickBot="1">
      <c r="A659" s="124">
        <v>557</v>
      </c>
      <c r="B659" s="124">
        <v>647</v>
      </c>
      <c r="C659" s="124" t="s">
        <v>1192</v>
      </c>
      <c r="D659" s="124"/>
      <c r="E659" s="124">
        <v>1973</v>
      </c>
      <c r="F659" s="124" t="str">
        <f>IF(ISERROR(VLOOKUP(C659,#REF!,1,)),"", "x")</f>
        <v/>
      </c>
      <c r="G659" s="127">
        <v>5.4386574074074073E-2</v>
      </c>
      <c r="H659" s="127">
        <v>5.4386574074074073E-2</v>
      </c>
      <c r="I659" s="126"/>
    </row>
    <row r="660" spans="1:9" ht="15.75" thickBot="1">
      <c r="A660" s="124">
        <v>558</v>
      </c>
      <c r="B660" s="124">
        <v>1162</v>
      </c>
      <c r="C660" s="124" t="s">
        <v>1193</v>
      </c>
      <c r="D660" s="124"/>
      <c r="E660" s="124">
        <v>1972</v>
      </c>
      <c r="F660" s="124" t="str">
        <f>IF(ISERROR(VLOOKUP(C660,#REF!,1,)),"", "x")</f>
        <v/>
      </c>
      <c r="G660" s="127">
        <v>5.4386574074074073E-2</v>
      </c>
      <c r="H660" s="127">
        <v>5.4386574074074073E-2</v>
      </c>
      <c r="I660" s="126"/>
    </row>
    <row r="661" spans="1:9" ht="15.75" thickBot="1">
      <c r="A661" s="124">
        <v>559</v>
      </c>
      <c r="B661" s="124">
        <v>598</v>
      </c>
      <c r="C661" s="124" t="s">
        <v>1194</v>
      </c>
      <c r="D661" s="124"/>
      <c r="E661" s="124">
        <v>1981</v>
      </c>
      <c r="F661" s="124" t="str">
        <f>IF(ISERROR(VLOOKUP(C661,#REF!,1,)),"", "x")</f>
        <v/>
      </c>
      <c r="G661" s="127">
        <v>5.4386574074074073E-2</v>
      </c>
      <c r="H661" s="127">
        <v>5.4386574074074073E-2</v>
      </c>
      <c r="I661" s="126"/>
    </row>
    <row r="662" spans="1:9" ht="15.75" thickBot="1">
      <c r="A662" s="124">
        <v>560</v>
      </c>
      <c r="B662" s="124">
        <v>863</v>
      </c>
      <c r="C662" s="124" t="s">
        <v>1195</v>
      </c>
      <c r="D662" s="124"/>
      <c r="E662" s="124">
        <v>1967</v>
      </c>
      <c r="F662" s="124" t="str">
        <f>IF(ISERROR(VLOOKUP(C662,#REF!,1,)),"", "x")</f>
        <v/>
      </c>
      <c r="G662" s="127">
        <v>5.4467592592592595E-2</v>
      </c>
      <c r="H662" s="127">
        <v>5.4467592592592595E-2</v>
      </c>
      <c r="I662" s="126"/>
    </row>
    <row r="663" spans="1:9" ht="15.75" thickBot="1">
      <c r="A663" s="124">
        <v>561</v>
      </c>
      <c r="B663" s="124">
        <v>1123</v>
      </c>
      <c r="C663" s="124" t="s">
        <v>1196</v>
      </c>
      <c r="D663" s="124"/>
      <c r="E663" s="124">
        <v>1963</v>
      </c>
      <c r="F663" s="124" t="str">
        <f>IF(ISERROR(VLOOKUP(C663,#REF!,1,)),"", "x")</f>
        <v/>
      </c>
      <c r="G663" s="127">
        <v>5.4479166666666669E-2</v>
      </c>
      <c r="H663" s="127">
        <v>5.4479166666666669E-2</v>
      </c>
      <c r="I663" s="126"/>
    </row>
    <row r="664" spans="1:9" ht="15.75" thickBot="1">
      <c r="A664" s="124">
        <v>559</v>
      </c>
      <c r="B664" s="124">
        <v>607</v>
      </c>
      <c r="C664" s="124" t="s">
        <v>1925</v>
      </c>
      <c r="D664" s="124"/>
      <c r="E664" s="124">
        <v>1988</v>
      </c>
      <c r="F664" s="124" t="str">
        <f>IF(ISERROR(VLOOKUP(C664,#REF!,1,)),"", "x")</f>
        <v/>
      </c>
      <c r="G664" s="127">
        <v>5.4537037037037044E-2</v>
      </c>
      <c r="H664" s="127">
        <v>5.4537037037037044E-2</v>
      </c>
      <c r="I664" s="126"/>
    </row>
    <row r="665" spans="1:9" ht="15.75" thickBot="1">
      <c r="A665" s="124">
        <v>562</v>
      </c>
      <c r="B665" s="124">
        <v>776</v>
      </c>
      <c r="C665" s="124" t="s">
        <v>1197</v>
      </c>
      <c r="D665" s="124"/>
      <c r="E665" s="124">
        <v>1961</v>
      </c>
      <c r="F665" s="124" t="str">
        <f>IF(ISERROR(VLOOKUP(C665,#REF!,1,)),"", "x")</f>
        <v/>
      </c>
      <c r="G665" s="127">
        <v>5.4606481481481478E-2</v>
      </c>
      <c r="H665" s="127">
        <v>5.4606481481481478E-2</v>
      </c>
      <c r="I665" s="126"/>
    </row>
    <row r="666" spans="1:9" ht="15.75" thickBot="1">
      <c r="A666" s="124">
        <v>560</v>
      </c>
      <c r="B666" s="124">
        <v>1068</v>
      </c>
      <c r="C666" s="124" t="s">
        <v>1926</v>
      </c>
      <c r="D666" s="124"/>
      <c r="E666" s="124">
        <v>1979</v>
      </c>
      <c r="F666" s="124" t="str">
        <f>IF(ISERROR(VLOOKUP(C666,#REF!,1,)),"", "x")</f>
        <v/>
      </c>
      <c r="G666" s="127">
        <v>5.4606481481481478E-2</v>
      </c>
      <c r="H666" s="127">
        <v>5.4606481481481478E-2</v>
      </c>
      <c r="I666" s="126"/>
    </row>
    <row r="667" spans="1:9" ht="15.75" thickBot="1">
      <c r="A667" s="124">
        <v>563</v>
      </c>
      <c r="B667" s="124">
        <v>1075</v>
      </c>
      <c r="C667" s="124" t="s">
        <v>1198</v>
      </c>
      <c r="D667" s="124"/>
      <c r="E667" s="124">
        <v>1999</v>
      </c>
      <c r="F667" s="124" t="str">
        <f>IF(ISERROR(VLOOKUP(C667,#REF!,1,)),"", "x")</f>
        <v/>
      </c>
      <c r="G667" s="127">
        <v>5.4629629629629632E-2</v>
      </c>
      <c r="H667" s="127">
        <v>5.4629629629629632E-2</v>
      </c>
      <c r="I667" s="126"/>
    </row>
    <row r="668" spans="1:9" ht="15.75" thickBot="1">
      <c r="A668" s="124">
        <v>564</v>
      </c>
      <c r="B668" s="124">
        <v>411</v>
      </c>
      <c r="C668" s="124" t="s">
        <v>1199</v>
      </c>
      <c r="D668" s="124"/>
      <c r="E668" s="124">
        <v>1969</v>
      </c>
      <c r="F668" s="124" t="str">
        <f>IF(ISERROR(VLOOKUP(C668,#REF!,1,)),"", "x")</f>
        <v/>
      </c>
      <c r="G668" s="127">
        <v>5.46875E-2</v>
      </c>
      <c r="H668" s="127">
        <v>5.46875E-2</v>
      </c>
      <c r="I668" s="126"/>
    </row>
    <row r="669" spans="1:9" ht="15.75" thickBot="1">
      <c r="A669" s="124">
        <v>565</v>
      </c>
      <c r="B669" s="124">
        <v>355</v>
      </c>
      <c r="C669" s="124" t="s">
        <v>1200</v>
      </c>
      <c r="D669" s="124"/>
      <c r="E669" s="124">
        <v>1981</v>
      </c>
      <c r="F669" s="124" t="str">
        <f>IF(ISERROR(VLOOKUP(C669,#REF!,1,)),"", "x")</f>
        <v/>
      </c>
      <c r="G669" s="127">
        <v>5.4722222222222228E-2</v>
      </c>
      <c r="H669" s="127">
        <v>5.4722222222222228E-2</v>
      </c>
      <c r="I669" s="126"/>
    </row>
    <row r="670" spans="1:9" ht="15.75" thickBot="1">
      <c r="A670" s="124">
        <v>561</v>
      </c>
      <c r="B670" s="124">
        <v>444</v>
      </c>
      <c r="C670" s="124" t="s">
        <v>1927</v>
      </c>
      <c r="D670" s="124"/>
      <c r="E670" s="124">
        <v>1965</v>
      </c>
      <c r="F670" s="124" t="str">
        <f>IF(ISERROR(VLOOKUP(C670,#REF!,1,)),"", "x")</f>
        <v/>
      </c>
      <c r="G670" s="127">
        <v>5.4733796296296294E-2</v>
      </c>
      <c r="H670" s="127">
        <v>5.4733796296296294E-2</v>
      </c>
      <c r="I670" s="126"/>
    </row>
    <row r="671" spans="1:9" ht="15.75" thickBot="1">
      <c r="A671" s="124">
        <v>566</v>
      </c>
      <c r="B671" s="124">
        <v>114</v>
      </c>
      <c r="C671" s="124" t="s">
        <v>1201</v>
      </c>
      <c r="D671" s="124"/>
      <c r="E671" s="124">
        <v>1976</v>
      </c>
      <c r="F671" s="124" t="str">
        <f>IF(ISERROR(VLOOKUP(C671,#REF!,1,)),"", "x")</f>
        <v/>
      </c>
      <c r="G671" s="127">
        <v>5.4745370370370368E-2</v>
      </c>
      <c r="H671" s="127">
        <v>5.4745370370370368E-2</v>
      </c>
      <c r="I671" s="126"/>
    </row>
    <row r="672" spans="1:9" ht="15.75" thickBot="1">
      <c r="A672" s="124">
        <v>567</v>
      </c>
      <c r="B672" s="124">
        <v>385</v>
      </c>
      <c r="C672" s="124" t="s">
        <v>1202</v>
      </c>
      <c r="D672" s="124"/>
      <c r="E672" s="124">
        <v>1979</v>
      </c>
      <c r="F672" s="124" t="str">
        <f>IF(ISERROR(VLOOKUP(C672,#REF!,1,)),"", "x")</f>
        <v/>
      </c>
      <c r="G672" s="127">
        <v>5.4745370370370368E-2</v>
      </c>
      <c r="H672" s="127">
        <v>5.4745370370370368E-2</v>
      </c>
      <c r="I672" s="126"/>
    </row>
    <row r="673" spans="1:9" ht="15.75" thickBot="1">
      <c r="A673" s="124">
        <v>568</v>
      </c>
      <c r="B673" s="124">
        <v>1054</v>
      </c>
      <c r="C673" s="124" t="s">
        <v>1203</v>
      </c>
      <c r="D673" s="124"/>
      <c r="E673" s="124">
        <v>1967</v>
      </c>
      <c r="F673" s="124" t="str">
        <f>IF(ISERROR(VLOOKUP(C673,#REF!,1,)),"", "x")</f>
        <v/>
      </c>
      <c r="G673" s="127">
        <v>5.4768518518518522E-2</v>
      </c>
      <c r="H673" s="127">
        <v>5.4768518518518522E-2</v>
      </c>
      <c r="I673" s="126"/>
    </row>
    <row r="674" spans="1:9" ht="15.75" thickBot="1">
      <c r="A674" s="124">
        <v>569</v>
      </c>
      <c r="B674" s="124">
        <v>1159</v>
      </c>
      <c r="C674" s="124" t="s">
        <v>1204</v>
      </c>
      <c r="D674" s="124"/>
      <c r="E674" s="124">
        <v>1964</v>
      </c>
      <c r="F674" s="124" t="str">
        <f>IF(ISERROR(VLOOKUP(C674,#REF!,1,)),"", "x")</f>
        <v/>
      </c>
      <c r="G674" s="127">
        <v>5.4780092592592589E-2</v>
      </c>
      <c r="H674" s="127">
        <v>5.4780092592592589E-2</v>
      </c>
      <c r="I674" s="126"/>
    </row>
    <row r="675" spans="1:9" ht="15.75" thickBot="1">
      <c r="A675" s="124">
        <v>562</v>
      </c>
      <c r="B675" s="124">
        <v>329</v>
      </c>
      <c r="C675" s="124" t="s">
        <v>1928</v>
      </c>
      <c r="D675" s="124"/>
      <c r="E675" s="124">
        <v>1970</v>
      </c>
      <c r="F675" s="124" t="str">
        <f>IF(ISERROR(VLOOKUP(C675,#REF!,1,)),"", "x")</f>
        <v/>
      </c>
      <c r="G675" s="127">
        <v>5.482638888888889E-2</v>
      </c>
      <c r="H675" s="127">
        <v>5.482638888888889E-2</v>
      </c>
      <c r="I675" s="126"/>
    </row>
    <row r="676" spans="1:9" ht="15.75" thickBot="1">
      <c r="A676" s="124">
        <v>570</v>
      </c>
      <c r="B676" s="124">
        <v>1199</v>
      </c>
      <c r="C676" s="124" t="s">
        <v>1205</v>
      </c>
      <c r="D676" s="124"/>
      <c r="E676" s="124">
        <v>1981</v>
      </c>
      <c r="F676" s="124" t="str">
        <f>IF(ISERROR(VLOOKUP(C676,#REF!,1,)),"", "x")</f>
        <v/>
      </c>
      <c r="G676" s="127">
        <v>5.4837962962962956E-2</v>
      </c>
      <c r="H676" s="127">
        <v>5.4837962962962956E-2</v>
      </c>
      <c r="I676" s="126"/>
    </row>
    <row r="677" spans="1:9" ht="15.75" thickBot="1">
      <c r="A677" s="124">
        <v>571</v>
      </c>
      <c r="B677" s="124">
        <v>407</v>
      </c>
      <c r="C677" s="124" t="s">
        <v>1206</v>
      </c>
      <c r="D677" s="124"/>
      <c r="E677" s="124">
        <v>1975</v>
      </c>
      <c r="F677" s="124" t="str">
        <f>IF(ISERROR(VLOOKUP(C677,#REF!,1,)),"", "x")</f>
        <v/>
      </c>
      <c r="G677" s="127">
        <v>5.486111111111111E-2</v>
      </c>
      <c r="H677" s="127">
        <v>5.486111111111111E-2</v>
      </c>
      <c r="I677" s="126"/>
    </row>
    <row r="678" spans="1:9" ht="15.75" thickBot="1">
      <c r="A678" s="124">
        <v>563</v>
      </c>
      <c r="B678" s="124">
        <v>774</v>
      </c>
      <c r="C678" s="124" t="s">
        <v>1929</v>
      </c>
      <c r="D678" s="124"/>
      <c r="E678" s="124">
        <v>1958</v>
      </c>
      <c r="F678" s="124" t="str">
        <f>IF(ISERROR(VLOOKUP(C678,#REF!,1,)),"", "x")</f>
        <v/>
      </c>
      <c r="G678" s="127">
        <v>5.4872685185185184E-2</v>
      </c>
      <c r="H678" s="127">
        <v>5.4872685185185184E-2</v>
      </c>
      <c r="I678" s="126"/>
    </row>
    <row r="679" spans="1:9" ht="15.75" thickBot="1">
      <c r="A679" s="124">
        <v>565</v>
      </c>
      <c r="B679" s="124">
        <v>991</v>
      </c>
      <c r="C679" s="124" t="s">
        <v>1931</v>
      </c>
      <c r="D679" s="124"/>
      <c r="E679" s="124">
        <v>1962</v>
      </c>
      <c r="F679" s="124" t="str">
        <f>IF(ISERROR(VLOOKUP(C679,#REF!,1,)),"", "x")</f>
        <v/>
      </c>
      <c r="G679" s="127">
        <v>5.4918981481481478E-2</v>
      </c>
      <c r="H679" s="127">
        <v>5.4918981481481478E-2</v>
      </c>
      <c r="I679" s="126"/>
    </row>
    <row r="680" spans="1:9" ht="15.75" thickBot="1">
      <c r="A680" s="124">
        <v>566</v>
      </c>
      <c r="B680" s="124">
        <v>736</v>
      </c>
      <c r="C680" s="124" t="s">
        <v>1932</v>
      </c>
      <c r="D680" s="124"/>
      <c r="E680" s="124">
        <v>1963</v>
      </c>
      <c r="F680" s="124" t="str">
        <f>IF(ISERROR(VLOOKUP(C680,#REF!,1,)),"", "x")</f>
        <v/>
      </c>
      <c r="G680" s="127">
        <v>5.4953703703703706E-2</v>
      </c>
      <c r="H680" s="127">
        <v>5.4953703703703706E-2</v>
      </c>
      <c r="I680" s="126"/>
    </row>
    <row r="681" spans="1:9" ht="15.75" thickBot="1">
      <c r="A681" s="124">
        <v>572</v>
      </c>
      <c r="B681" s="124">
        <v>1024</v>
      </c>
      <c r="C681" s="124" t="s">
        <v>1207</v>
      </c>
      <c r="D681" s="124"/>
      <c r="E681" s="124">
        <v>1964</v>
      </c>
      <c r="F681" s="124" t="str">
        <f>IF(ISERROR(VLOOKUP(C681,#REF!,1,)),"", "x")</f>
        <v/>
      </c>
      <c r="G681" s="127">
        <v>5.4988425925925927E-2</v>
      </c>
      <c r="H681" s="127">
        <v>5.4988425925925927E-2</v>
      </c>
      <c r="I681" s="126"/>
    </row>
    <row r="682" spans="1:9" ht="15.75" thickBot="1">
      <c r="A682" s="124">
        <v>573</v>
      </c>
      <c r="B682" s="124">
        <v>817</v>
      </c>
      <c r="C682" s="124" t="s">
        <v>1208</v>
      </c>
      <c r="D682" s="124"/>
      <c r="E682" s="124">
        <v>1969</v>
      </c>
      <c r="F682" s="124" t="str">
        <f>IF(ISERROR(VLOOKUP(C682,#REF!,1,)),"", "x")</f>
        <v/>
      </c>
      <c r="G682" s="127">
        <v>5.5E-2</v>
      </c>
      <c r="H682" s="127">
        <v>5.5E-2</v>
      </c>
      <c r="I682" s="126"/>
    </row>
    <row r="683" spans="1:9" ht="15.75" thickBot="1">
      <c r="A683" s="124">
        <v>574</v>
      </c>
      <c r="B683" s="124">
        <v>166</v>
      </c>
      <c r="C683" s="124" t="s">
        <v>1209</v>
      </c>
      <c r="D683" s="124"/>
      <c r="E683" s="124">
        <v>1968</v>
      </c>
      <c r="F683" s="124" t="str">
        <f>IF(ISERROR(VLOOKUP(C683,#REF!,1,)),"", "x")</f>
        <v/>
      </c>
      <c r="G683" s="127">
        <v>5.5E-2</v>
      </c>
      <c r="H683" s="127">
        <v>5.5E-2</v>
      </c>
      <c r="I683" s="126"/>
    </row>
    <row r="684" spans="1:9" ht="15.75" thickBot="1">
      <c r="A684" s="124">
        <v>575</v>
      </c>
      <c r="B684" s="124">
        <v>955</v>
      </c>
      <c r="C684" s="124" t="s">
        <v>1210</v>
      </c>
      <c r="D684" s="124"/>
      <c r="E684" s="124">
        <v>1974</v>
      </c>
      <c r="F684" s="124" t="str">
        <f>IF(ISERROR(VLOOKUP(C684,#REF!,1,)),"", "x")</f>
        <v/>
      </c>
      <c r="G684" s="127">
        <v>5.5046296296296295E-2</v>
      </c>
      <c r="H684" s="127">
        <v>5.5046296296296295E-2</v>
      </c>
      <c r="I684" s="126"/>
    </row>
    <row r="685" spans="1:9" ht="15.75" thickBot="1">
      <c r="A685" s="124">
        <v>576</v>
      </c>
      <c r="B685" s="124">
        <v>1094</v>
      </c>
      <c r="C685" s="124" t="s">
        <v>1211</v>
      </c>
      <c r="D685" s="124"/>
      <c r="E685" s="124">
        <v>1983</v>
      </c>
      <c r="F685" s="124" t="str">
        <f>IF(ISERROR(VLOOKUP(C685,#REF!,1,)),"", "x")</f>
        <v/>
      </c>
      <c r="G685" s="127">
        <v>5.5057870370370375E-2</v>
      </c>
      <c r="H685" s="127">
        <v>5.5057870370370375E-2</v>
      </c>
      <c r="I685" s="126"/>
    </row>
    <row r="686" spans="1:9" ht="15.75" thickBot="1">
      <c r="A686" s="124">
        <v>577</v>
      </c>
      <c r="B686" s="124">
        <v>1170</v>
      </c>
      <c r="C686" s="124" t="s">
        <v>1212</v>
      </c>
      <c r="D686" s="124"/>
      <c r="E686" s="124">
        <v>1981</v>
      </c>
      <c r="F686" s="124" t="str">
        <f>IF(ISERROR(VLOOKUP(C686,#REF!,1,)),"", "x")</f>
        <v/>
      </c>
      <c r="G686" s="127">
        <v>5.5138888888888883E-2</v>
      </c>
      <c r="H686" s="127">
        <v>5.5138888888888883E-2</v>
      </c>
      <c r="I686" s="126"/>
    </row>
    <row r="687" spans="1:9" ht="15.75" thickBot="1">
      <c r="A687" s="124">
        <v>578</v>
      </c>
      <c r="B687" s="124">
        <v>914</v>
      </c>
      <c r="C687" s="124" t="s">
        <v>1213</v>
      </c>
      <c r="D687" s="124"/>
      <c r="E687" s="124">
        <v>1977</v>
      </c>
      <c r="F687" s="124" t="str">
        <f>IF(ISERROR(VLOOKUP(C687,#REF!,1,)),"", "x")</f>
        <v/>
      </c>
      <c r="G687" s="127">
        <v>5.5173611111111111E-2</v>
      </c>
      <c r="H687" s="127">
        <v>5.5173611111111111E-2</v>
      </c>
      <c r="I687" s="126"/>
    </row>
    <row r="688" spans="1:9" ht="15.75" thickBot="1">
      <c r="A688" s="124">
        <v>579</v>
      </c>
      <c r="B688" s="124">
        <v>570</v>
      </c>
      <c r="C688" s="124" t="s">
        <v>1214</v>
      </c>
      <c r="D688" s="124"/>
      <c r="E688" s="124">
        <v>1964</v>
      </c>
      <c r="F688" s="124" t="str">
        <f>IF(ISERROR(VLOOKUP(C688,#REF!,1,)),"", "x")</f>
        <v/>
      </c>
      <c r="G688" s="127">
        <v>5.5208333333333331E-2</v>
      </c>
      <c r="H688" s="127">
        <v>5.5208333333333331E-2</v>
      </c>
      <c r="I688" s="126"/>
    </row>
    <row r="689" spans="1:9" ht="15.75" thickBot="1">
      <c r="A689" s="124">
        <v>580</v>
      </c>
      <c r="B689" s="124">
        <v>1490</v>
      </c>
      <c r="C689" s="124" t="s">
        <v>1215</v>
      </c>
      <c r="D689" s="124"/>
      <c r="E689" s="124">
        <v>1974</v>
      </c>
      <c r="F689" s="124" t="str">
        <f>IF(ISERROR(VLOOKUP(C689,#REF!,1,)),"", "x")</f>
        <v/>
      </c>
      <c r="G689" s="127">
        <v>5.5219907407407405E-2</v>
      </c>
      <c r="H689" s="127">
        <v>5.5219907407407405E-2</v>
      </c>
      <c r="I689" s="126"/>
    </row>
    <row r="690" spans="1:9" ht="15.75" thickBot="1">
      <c r="A690" s="124">
        <v>567</v>
      </c>
      <c r="B690" s="124">
        <v>193</v>
      </c>
      <c r="C690" s="124" t="s">
        <v>1933</v>
      </c>
      <c r="D690" s="124"/>
      <c r="E690" s="124">
        <v>1980</v>
      </c>
      <c r="F690" s="124" t="str">
        <f>IF(ISERROR(VLOOKUP(C690,#REF!,1,)),"", "x")</f>
        <v/>
      </c>
      <c r="G690" s="127">
        <v>5.5324074074074074E-2</v>
      </c>
      <c r="H690" s="127">
        <v>5.5324074074074074E-2</v>
      </c>
      <c r="I690" s="126"/>
    </row>
    <row r="691" spans="1:9" ht="15.75" thickBot="1">
      <c r="A691" s="124">
        <v>581</v>
      </c>
      <c r="B691" s="124">
        <v>679</v>
      </c>
      <c r="C691" s="124" t="s">
        <v>1216</v>
      </c>
      <c r="D691" s="124"/>
      <c r="E691" s="124">
        <v>1987</v>
      </c>
      <c r="F691" s="124" t="str">
        <f>IF(ISERROR(VLOOKUP(C691,#REF!,1,)),"", "x")</f>
        <v/>
      </c>
      <c r="G691" s="127">
        <v>5.541666666666667E-2</v>
      </c>
      <c r="H691" s="127">
        <v>5.541666666666667E-2</v>
      </c>
      <c r="I691" s="126"/>
    </row>
    <row r="692" spans="1:9" ht="15.75" thickBot="1">
      <c r="A692" s="124">
        <v>582</v>
      </c>
      <c r="B692" s="124">
        <v>181</v>
      </c>
      <c r="C692" s="124" t="s">
        <v>1217</v>
      </c>
      <c r="D692" s="124"/>
      <c r="E692" s="124">
        <v>1965</v>
      </c>
      <c r="F692" s="124" t="str">
        <f>IF(ISERROR(VLOOKUP(C692,#REF!,1,)),"", "x")</f>
        <v/>
      </c>
      <c r="G692" s="127">
        <v>5.543981481481481E-2</v>
      </c>
      <c r="H692" s="127">
        <v>5.543981481481481E-2</v>
      </c>
      <c r="I692" s="126"/>
    </row>
    <row r="693" spans="1:9" ht="15.75" thickBot="1">
      <c r="A693" s="124">
        <v>568</v>
      </c>
      <c r="B693" s="124">
        <v>603</v>
      </c>
      <c r="C693" s="124" t="s">
        <v>1934</v>
      </c>
      <c r="D693" s="124"/>
      <c r="E693" s="124">
        <v>1951</v>
      </c>
      <c r="F693" s="124" t="str">
        <f>IF(ISERROR(VLOOKUP(C693,#REF!,1,)),"", "x")</f>
        <v/>
      </c>
      <c r="G693" s="127">
        <v>5.543981481481481E-2</v>
      </c>
      <c r="H693" s="127">
        <v>5.543981481481481E-2</v>
      </c>
      <c r="I693" s="126"/>
    </row>
    <row r="694" spans="1:9" ht="15.75" thickBot="1">
      <c r="A694" s="124">
        <v>583</v>
      </c>
      <c r="B694" s="124">
        <v>153</v>
      </c>
      <c r="C694" s="124" t="s">
        <v>1218</v>
      </c>
      <c r="D694" s="124"/>
      <c r="E694" s="124">
        <v>1962</v>
      </c>
      <c r="F694" s="124" t="str">
        <f>IF(ISERROR(VLOOKUP(C694,#REF!,1,)),"", "x")</f>
        <v/>
      </c>
      <c r="G694" s="127">
        <v>5.5474537037037037E-2</v>
      </c>
      <c r="H694" s="127">
        <v>5.5474537037037037E-2</v>
      </c>
      <c r="I694" s="126"/>
    </row>
    <row r="695" spans="1:9" ht="15.75" thickBot="1">
      <c r="A695" s="124">
        <v>569</v>
      </c>
      <c r="B695" s="124">
        <v>659</v>
      </c>
      <c r="C695" s="124" t="s">
        <v>1935</v>
      </c>
      <c r="D695" s="124"/>
      <c r="E695" s="124">
        <v>1980</v>
      </c>
      <c r="F695" s="124" t="str">
        <f>IF(ISERROR(VLOOKUP(C695,#REF!,1,)),"", "x")</f>
        <v/>
      </c>
      <c r="G695" s="127">
        <v>5.5509259259259258E-2</v>
      </c>
      <c r="H695" s="127">
        <v>5.5509259259259258E-2</v>
      </c>
      <c r="I695" s="126"/>
    </row>
    <row r="696" spans="1:9" ht="15.75" thickBot="1">
      <c r="A696" s="124">
        <v>584</v>
      </c>
      <c r="B696" s="124">
        <v>916</v>
      </c>
      <c r="C696" s="124" t="s">
        <v>1219</v>
      </c>
      <c r="D696" s="124"/>
      <c r="E696" s="124">
        <v>1983</v>
      </c>
      <c r="F696" s="124" t="str">
        <f>IF(ISERROR(VLOOKUP(C696,#REF!,1,)),"", "x")</f>
        <v/>
      </c>
      <c r="G696" s="127">
        <v>5.5532407407407412E-2</v>
      </c>
      <c r="H696" s="127">
        <v>5.5532407407407412E-2</v>
      </c>
      <c r="I696" s="126"/>
    </row>
    <row r="697" spans="1:9" ht="15.75" thickBot="1">
      <c r="A697" s="124">
        <v>585</v>
      </c>
      <c r="B697" s="124">
        <v>180</v>
      </c>
      <c r="C697" s="124" t="s">
        <v>1220</v>
      </c>
      <c r="D697" s="124"/>
      <c r="E697" s="124">
        <v>1970</v>
      </c>
      <c r="F697" s="124" t="str">
        <f>IF(ISERROR(VLOOKUP(C697,#REF!,1,)),"", "x")</f>
        <v/>
      </c>
      <c r="G697" s="127">
        <v>5.5543981481481486E-2</v>
      </c>
      <c r="H697" s="127">
        <v>5.5543981481481486E-2</v>
      </c>
      <c r="I697" s="126"/>
    </row>
    <row r="698" spans="1:9" ht="15.75" thickBot="1">
      <c r="A698" s="124">
        <v>586</v>
      </c>
      <c r="B698" s="124">
        <v>1297</v>
      </c>
      <c r="C698" s="124" t="s">
        <v>1221</v>
      </c>
      <c r="D698" s="124"/>
      <c r="E698" s="124">
        <v>1965</v>
      </c>
      <c r="F698" s="124" t="str">
        <f>IF(ISERROR(VLOOKUP(C698,#REF!,1,)),"", "x")</f>
        <v/>
      </c>
      <c r="G698" s="127">
        <v>5.5567129629629626E-2</v>
      </c>
      <c r="H698" s="127">
        <v>5.5567129629629626E-2</v>
      </c>
      <c r="I698" s="126"/>
    </row>
    <row r="699" spans="1:9" ht="15.75" thickBot="1">
      <c r="A699" s="124">
        <v>587</v>
      </c>
      <c r="B699" s="124">
        <v>962</v>
      </c>
      <c r="C699" s="124" t="s">
        <v>1222</v>
      </c>
      <c r="D699" s="124"/>
      <c r="E699" s="124">
        <v>1976</v>
      </c>
      <c r="F699" s="124" t="str">
        <f>IF(ISERROR(VLOOKUP(C699,#REF!,1,)),"", "x")</f>
        <v/>
      </c>
      <c r="G699" s="127">
        <v>5.5601851851851847E-2</v>
      </c>
      <c r="H699" s="127">
        <v>5.5601851851851847E-2</v>
      </c>
      <c r="I699" s="126"/>
    </row>
    <row r="700" spans="1:9" ht="15.75" thickBot="1">
      <c r="A700" s="124">
        <v>588</v>
      </c>
      <c r="B700" s="124">
        <v>1049</v>
      </c>
      <c r="C700" s="124" t="s">
        <v>1223</v>
      </c>
      <c r="D700" s="124"/>
      <c r="E700" s="124">
        <v>1972</v>
      </c>
      <c r="F700" s="124" t="str">
        <f>IF(ISERROR(VLOOKUP(C700,#REF!,1,)),"", "x")</f>
        <v/>
      </c>
      <c r="G700" s="127">
        <v>5.5636574074074074E-2</v>
      </c>
      <c r="H700" s="127">
        <v>5.5636574074074074E-2</v>
      </c>
      <c r="I700" s="126"/>
    </row>
    <row r="701" spans="1:9" ht="15.75" thickBot="1">
      <c r="A701" s="124">
        <v>589</v>
      </c>
      <c r="B701" s="124">
        <v>346</v>
      </c>
      <c r="C701" s="124" t="s">
        <v>1224</v>
      </c>
      <c r="D701" s="124"/>
      <c r="E701" s="124">
        <v>1972</v>
      </c>
      <c r="F701" s="124" t="str">
        <f>IF(ISERROR(VLOOKUP(C701,#REF!,1,)),"", "x")</f>
        <v/>
      </c>
      <c r="G701" s="127">
        <v>5.5694444444444442E-2</v>
      </c>
      <c r="H701" s="127">
        <v>5.5694444444444442E-2</v>
      </c>
      <c r="I701" s="126"/>
    </row>
    <row r="702" spans="1:9" ht="15.75" thickBot="1">
      <c r="A702" s="124">
        <v>570</v>
      </c>
      <c r="B702" s="124">
        <v>480</v>
      </c>
      <c r="C702" s="124" t="s">
        <v>1936</v>
      </c>
      <c r="D702" s="124"/>
      <c r="E702" s="124">
        <v>1960</v>
      </c>
      <c r="F702" s="124" t="str">
        <f>IF(ISERROR(VLOOKUP(C702,#REF!,1,)),"", "x")</f>
        <v/>
      </c>
      <c r="G702" s="127">
        <v>5.5694444444444442E-2</v>
      </c>
      <c r="H702" s="127">
        <v>5.5694444444444442E-2</v>
      </c>
      <c r="I702" s="126"/>
    </row>
    <row r="703" spans="1:9" ht="15.75" thickBot="1">
      <c r="A703" s="124">
        <v>571</v>
      </c>
      <c r="B703" s="124">
        <v>1004</v>
      </c>
      <c r="C703" s="124" t="s">
        <v>1937</v>
      </c>
      <c r="D703" s="124"/>
      <c r="E703" s="124">
        <v>1969</v>
      </c>
      <c r="F703" s="124" t="str">
        <f>IF(ISERROR(VLOOKUP(C703,#REF!,1,)),"", "x")</f>
        <v/>
      </c>
      <c r="G703" s="127">
        <v>5.5787037037037031E-2</v>
      </c>
      <c r="H703" s="127">
        <v>5.5787037037037031E-2</v>
      </c>
      <c r="I703" s="126"/>
    </row>
    <row r="704" spans="1:9" ht="15.75" thickBot="1">
      <c r="A704" s="124">
        <v>590</v>
      </c>
      <c r="B704" s="124">
        <v>1288</v>
      </c>
      <c r="C704" s="124" t="s">
        <v>1225</v>
      </c>
      <c r="D704" s="124"/>
      <c r="E704" s="124">
        <v>1975</v>
      </c>
      <c r="F704" s="124" t="str">
        <f>IF(ISERROR(VLOOKUP(C704,#REF!,1,)),"", "x")</f>
        <v/>
      </c>
      <c r="G704" s="127">
        <v>5.5833333333333325E-2</v>
      </c>
      <c r="H704" s="127">
        <v>5.5833333333333325E-2</v>
      </c>
      <c r="I704" s="126"/>
    </row>
    <row r="705" spans="1:9" ht="15.75" thickBot="1">
      <c r="A705" s="124">
        <v>591</v>
      </c>
      <c r="B705" s="124">
        <v>1313</v>
      </c>
      <c r="C705" s="124" t="s">
        <v>1226</v>
      </c>
      <c r="D705" s="124"/>
      <c r="E705" s="124">
        <v>1976</v>
      </c>
      <c r="F705" s="124" t="str">
        <f>IF(ISERROR(VLOOKUP(C705,#REF!,1,)),"", "x")</f>
        <v/>
      </c>
      <c r="G705" s="127">
        <v>5.5833333333333325E-2</v>
      </c>
      <c r="H705" s="127">
        <v>5.5833333333333325E-2</v>
      </c>
      <c r="I705" s="126"/>
    </row>
    <row r="706" spans="1:9" ht="15.75" thickBot="1">
      <c r="A706" s="124">
        <v>592</v>
      </c>
      <c r="B706" s="124">
        <v>151</v>
      </c>
      <c r="C706" s="124" t="s">
        <v>1227</v>
      </c>
      <c r="D706" s="124"/>
      <c r="E706" s="124">
        <v>1953</v>
      </c>
      <c r="F706" s="124" t="str">
        <f>IF(ISERROR(VLOOKUP(C706,#REF!,1,)),"", "x")</f>
        <v/>
      </c>
      <c r="G706" s="127">
        <v>5.5868055555555553E-2</v>
      </c>
      <c r="H706" s="127">
        <v>5.5868055555555553E-2</v>
      </c>
      <c r="I706" s="126"/>
    </row>
    <row r="707" spans="1:9" ht="15.75" thickBot="1">
      <c r="A707" s="124">
        <v>593</v>
      </c>
      <c r="B707" s="124">
        <v>9</v>
      </c>
      <c r="C707" s="124" t="s">
        <v>1228</v>
      </c>
      <c r="D707" s="124"/>
      <c r="E707" s="124">
        <v>1984</v>
      </c>
      <c r="F707" s="124" t="str">
        <f>IF(ISERROR(VLOOKUP(C707,#REF!,1,)),"", "x")</f>
        <v/>
      </c>
      <c r="G707" s="127">
        <v>5.5868055555555553E-2</v>
      </c>
      <c r="H707" s="127">
        <v>5.5868055555555553E-2</v>
      </c>
      <c r="I707" s="126"/>
    </row>
    <row r="708" spans="1:9" ht="15.75" thickBot="1">
      <c r="A708" s="124">
        <v>594</v>
      </c>
      <c r="B708" s="124">
        <v>1321</v>
      </c>
      <c r="C708" s="124" t="s">
        <v>1229</v>
      </c>
      <c r="D708" s="124"/>
      <c r="E708" s="124">
        <v>1979</v>
      </c>
      <c r="F708" s="124" t="str">
        <f>IF(ISERROR(VLOOKUP(C708,#REF!,1,)),"", "x")</f>
        <v/>
      </c>
      <c r="G708" s="127">
        <v>5.5879629629629633E-2</v>
      </c>
      <c r="H708" s="127">
        <v>5.5879629629629633E-2</v>
      </c>
      <c r="I708" s="126"/>
    </row>
    <row r="709" spans="1:9" ht="15.75" thickBot="1">
      <c r="A709" s="124">
        <v>595</v>
      </c>
      <c r="B709" s="124">
        <v>1456</v>
      </c>
      <c r="C709" s="124" t="s">
        <v>1230</v>
      </c>
      <c r="D709" s="124"/>
      <c r="E709" s="124">
        <v>1962</v>
      </c>
      <c r="F709" s="124" t="str">
        <f>IF(ISERROR(VLOOKUP(C709,#REF!,1,)),"", "x")</f>
        <v/>
      </c>
      <c r="G709" s="127">
        <v>5.5879629629629633E-2</v>
      </c>
      <c r="H709" s="127">
        <v>5.5879629629629633E-2</v>
      </c>
      <c r="I709" s="126"/>
    </row>
    <row r="710" spans="1:9" ht="15.75" thickBot="1">
      <c r="A710" s="124">
        <v>596</v>
      </c>
      <c r="B710" s="124">
        <v>922</v>
      </c>
      <c r="C710" s="124" t="s">
        <v>1231</v>
      </c>
      <c r="D710" s="124"/>
      <c r="E710" s="124">
        <v>1972</v>
      </c>
      <c r="F710" s="124" t="str">
        <f>IF(ISERROR(VLOOKUP(C710,#REF!,1,)),"", "x")</f>
        <v/>
      </c>
      <c r="G710" s="127">
        <v>5.590277777777778E-2</v>
      </c>
      <c r="H710" s="127">
        <v>5.590277777777778E-2</v>
      </c>
      <c r="I710" s="126"/>
    </row>
    <row r="711" spans="1:9" ht="15.75" thickBot="1">
      <c r="A711" s="124">
        <v>572</v>
      </c>
      <c r="B711" s="124">
        <v>935</v>
      </c>
      <c r="C711" s="124" t="s">
        <v>1938</v>
      </c>
      <c r="D711" s="124"/>
      <c r="E711" s="124">
        <v>1969</v>
      </c>
      <c r="F711" s="124" t="str">
        <f>IF(ISERROR(VLOOKUP(C711,#REF!,1,)),"", "x")</f>
        <v/>
      </c>
      <c r="G711" s="127">
        <v>5.5960648148148141E-2</v>
      </c>
      <c r="H711" s="127">
        <v>5.5960648148148141E-2</v>
      </c>
      <c r="I711" s="126"/>
    </row>
    <row r="712" spans="1:9" ht="15.75" thickBot="1">
      <c r="A712" s="124">
        <v>597</v>
      </c>
      <c r="B712" s="124">
        <v>626</v>
      </c>
      <c r="C712" s="124" t="s">
        <v>1232</v>
      </c>
      <c r="D712" s="124"/>
      <c r="E712" s="124">
        <v>1969</v>
      </c>
      <c r="F712" s="124" t="str">
        <f>IF(ISERROR(VLOOKUP(C712,#REF!,1,)),"", "x")</f>
        <v/>
      </c>
      <c r="G712" s="127">
        <v>5.603009259259259E-2</v>
      </c>
      <c r="H712" s="127">
        <v>5.603009259259259E-2</v>
      </c>
      <c r="I712" s="126"/>
    </row>
    <row r="713" spans="1:9" ht="15.75" thickBot="1">
      <c r="A713" s="124">
        <v>573</v>
      </c>
      <c r="B713" s="124">
        <v>23</v>
      </c>
      <c r="C713" s="124" t="s">
        <v>1939</v>
      </c>
      <c r="D713" s="124"/>
      <c r="E713" s="124">
        <v>1969</v>
      </c>
      <c r="F713" s="124" t="str">
        <f>IF(ISERROR(VLOOKUP(C713,#REF!,1,)),"", "x")</f>
        <v/>
      </c>
      <c r="G713" s="127">
        <v>5.603009259259259E-2</v>
      </c>
      <c r="H713" s="127">
        <v>5.603009259259259E-2</v>
      </c>
      <c r="I713" s="126"/>
    </row>
    <row r="714" spans="1:9" ht="15.75" thickBot="1">
      <c r="A714" s="124">
        <v>598</v>
      </c>
      <c r="B714" s="124">
        <v>1278</v>
      </c>
      <c r="C714" s="124" t="s">
        <v>1233</v>
      </c>
      <c r="D714" s="124"/>
      <c r="E714" s="124">
        <v>1973</v>
      </c>
      <c r="F714" s="124" t="str">
        <f>IF(ISERROR(VLOOKUP(C714,#REF!,1,)),"", "x")</f>
        <v/>
      </c>
      <c r="G714" s="127">
        <v>5.6099537037037038E-2</v>
      </c>
      <c r="H714" s="127">
        <v>5.6099537037037038E-2</v>
      </c>
      <c r="I714" s="126"/>
    </row>
    <row r="715" spans="1:9" ht="15.75" thickBot="1">
      <c r="A715" s="124">
        <v>599</v>
      </c>
      <c r="B715" s="124">
        <v>1510</v>
      </c>
      <c r="C715" s="124" t="s">
        <v>1234</v>
      </c>
      <c r="D715" s="124"/>
      <c r="E715" s="124">
        <v>1988</v>
      </c>
      <c r="F715" s="124" t="str">
        <f>IF(ISERROR(VLOOKUP(C715,#REF!,1,)),"", "x")</f>
        <v/>
      </c>
      <c r="G715" s="127">
        <v>5.6111111111111112E-2</v>
      </c>
      <c r="H715" s="127">
        <v>5.6111111111111112E-2</v>
      </c>
      <c r="I715" s="126"/>
    </row>
    <row r="716" spans="1:9" ht="15.75" thickBot="1">
      <c r="A716" s="124">
        <v>600</v>
      </c>
      <c r="B716" s="124">
        <v>927</v>
      </c>
      <c r="C716" s="124" t="s">
        <v>1235</v>
      </c>
      <c r="D716" s="124"/>
      <c r="E716" s="124">
        <v>1973</v>
      </c>
      <c r="F716" s="124" t="str">
        <f>IF(ISERROR(VLOOKUP(C716,#REF!,1,)),"", "x")</f>
        <v/>
      </c>
      <c r="G716" s="127">
        <v>5.6122685185185185E-2</v>
      </c>
      <c r="H716" s="127">
        <v>5.6122685185185185E-2</v>
      </c>
      <c r="I716" s="126"/>
    </row>
    <row r="717" spans="1:9" ht="15.75" thickBot="1">
      <c r="A717" s="124">
        <v>574</v>
      </c>
      <c r="B717" s="124">
        <v>521</v>
      </c>
      <c r="C717" s="124" t="s">
        <v>1940</v>
      </c>
      <c r="D717" s="124"/>
      <c r="E717" s="124">
        <v>1946</v>
      </c>
      <c r="F717" s="124" t="str">
        <f>IF(ISERROR(VLOOKUP(C717,#REF!,1,)),"", "x")</f>
        <v/>
      </c>
      <c r="G717" s="127">
        <v>5.6122685185185185E-2</v>
      </c>
      <c r="H717" s="127">
        <v>5.6122685185185185E-2</v>
      </c>
      <c r="I717" s="126"/>
    </row>
    <row r="718" spans="1:9" ht="15.75" thickBot="1">
      <c r="A718" s="124">
        <v>601</v>
      </c>
      <c r="B718" s="124">
        <v>536</v>
      </c>
      <c r="C718" s="124" t="s">
        <v>1236</v>
      </c>
      <c r="D718" s="124"/>
      <c r="E718" s="124">
        <v>1977</v>
      </c>
      <c r="F718" s="124" t="str">
        <f>IF(ISERROR(VLOOKUP(C718,#REF!,1,)),"", "x")</f>
        <v/>
      </c>
      <c r="G718" s="127">
        <v>5.6145833333333339E-2</v>
      </c>
      <c r="H718" s="127">
        <v>5.6145833333333339E-2</v>
      </c>
      <c r="I718" s="126"/>
    </row>
    <row r="719" spans="1:9" ht="15.75" thickBot="1">
      <c r="A719" s="124">
        <v>575</v>
      </c>
      <c r="B719" s="124">
        <v>380</v>
      </c>
      <c r="C719" s="124" t="s">
        <v>1941</v>
      </c>
      <c r="D719" s="124"/>
      <c r="E719" s="124">
        <v>1980</v>
      </c>
      <c r="F719" s="124" t="str">
        <f>IF(ISERROR(VLOOKUP(C719,#REF!,1,)),"", "x")</f>
        <v/>
      </c>
      <c r="G719" s="127">
        <v>5.6168981481481479E-2</v>
      </c>
      <c r="H719" s="127">
        <v>5.6168981481481479E-2</v>
      </c>
      <c r="I719" s="126"/>
    </row>
    <row r="720" spans="1:9" ht="15.75" thickBot="1">
      <c r="A720" s="124">
        <v>576</v>
      </c>
      <c r="B720" s="124">
        <v>374</v>
      </c>
      <c r="C720" s="124" t="s">
        <v>1942</v>
      </c>
      <c r="D720" s="124"/>
      <c r="E720" s="124">
        <v>1970</v>
      </c>
      <c r="F720" s="124" t="str">
        <f>IF(ISERROR(VLOOKUP(C720,#REF!,1,)),"", "x")</f>
        <v/>
      </c>
      <c r="G720" s="127">
        <v>5.6168981481481479E-2</v>
      </c>
      <c r="H720" s="127">
        <v>5.6168981481481479E-2</v>
      </c>
      <c r="I720" s="126"/>
    </row>
    <row r="721" spans="1:9" ht="15.75" thickBot="1">
      <c r="A721" s="124">
        <v>577</v>
      </c>
      <c r="B721" s="124">
        <v>1315</v>
      </c>
      <c r="C721" s="124" t="s">
        <v>1943</v>
      </c>
      <c r="D721" s="124"/>
      <c r="E721" s="124">
        <v>1964</v>
      </c>
      <c r="F721" s="124" t="str">
        <f>IF(ISERROR(VLOOKUP(C721,#REF!,1,)),"", "x")</f>
        <v/>
      </c>
      <c r="G721" s="127">
        <v>5.6215277777777774E-2</v>
      </c>
      <c r="H721" s="127">
        <v>5.6215277777777774E-2</v>
      </c>
      <c r="I721" s="126"/>
    </row>
    <row r="722" spans="1:9" ht="15.75" thickBot="1">
      <c r="A722" s="124">
        <v>578</v>
      </c>
      <c r="B722" s="124">
        <v>301</v>
      </c>
      <c r="C722" s="124" t="s">
        <v>1944</v>
      </c>
      <c r="D722" s="124"/>
      <c r="E722" s="124">
        <v>1958</v>
      </c>
      <c r="F722" s="124" t="str">
        <f>IF(ISERROR(VLOOKUP(C722,#REF!,1,)),"", "x")</f>
        <v/>
      </c>
      <c r="G722" s="127">
        <v>5.6250000000000001E-2</v>
      </c>
      <c r="H722" s="127">
        <v>5.6250000000000001E-2</v>
      </c>
      <c r="I722" s="126"/>
    </row>
    <row r="723" spans="1:9" ht="15.75" thickBot="1">
      <c r="A723" s="124">
        <v>579</v>
      </c>
      <c r="B723" s="124">
        <v>634</v>
      </c>
      <c r="C723" s="124" t="s">
        <v>1945</v>
      </c>
      <c r="D723" s="124"/>
      <c r="E723" s="124">
        <v>1963</v>
      </c>
      <c r="F723" s="124" t="str">
        <f>IF(ISERROR(VLOOKUP(C723,#REF!,1,)),"", "x")</f>
        <v/>
      </c>
      <c r="G723" s="127">
        <v>5.6250000000000001E-2</v>
      </c>
      <c r="H723" s="127">
        <v>5.6250000000000001E-2</v>
      </c>
      <c r="I723" s="126"/>
    </row>
    <row r="724" spans="1:9" ht="15.75" thickBot="1">
      <c r="A724" s="124">
        <v>580</v>
      </c>
      <c r="B724" s="124">
        <v>1157</v>
      </c>
      <c r="C724" s="124" t="s">
        <v>1946</v>
      </c>
      <c r="D724" s="124"/>
      <c r="E724" s="124">
        <v>1967</v>
      </c>
      <c r="F724" s="124" t="str">
        <f>IF(ISERROR(VLOOKUP(C724,#REF!,1,)),"", "x")</f>
        <v/>
      </c>
      <c r="G724" s="127">
        <v>5.6250000000000001E-2</v>
      </c>
      <c r="H724" s="127">
        <v>5.6250000000000001E-2</v>
      </c>
      <c r="I724" s="126"/>
    </row>
    <row r="725" spans="1:9" ht="15.75" thickBot="1">
      <c r="A725" s="124">
        <v>602</v>
      </c>
      <c r="B725" s="124">
        <v>1007</v>
      </c>
      <c r="C725" s="124" t="s">
        <v>1237</v>
      </c>
      <c r="D725" s="124"/>
      <c r="E725" s="124">
        <v>1976</v>
      </c>
      <c r="F725" s="124" t="str">
        <f>IF(ISERROR(VLOOKUP(C725,#REF!,1,)),"", "x")</f>
        <v/>
      </c>
      <c r="G725" s="127">
        <v>5.6261574074074068E-2</v>
      </c>
      <c r="H725" s="127">
        <v>5.6261574074074068E-2</v>
      </c>
      <c r="I725" s="126"/>
    </row>
    <row r="726" spans="1:9" ht="15.75" thickBot="1">
      <c r="A726" s="124">
        <v>603</v>
      </c>
      <c r="B726" s="124">
        <v>936</v>
      </c>
      <c r="C726" s="124" t="s">
        <v>1238</v>
      </c>
      <c r="D726" s="124"/>
      <c r="E726" s="124">
        <v>1970</v>
      </c>
      <c r="F726" s="124" t="str">
        <f>IF(ISERROR(VLOOKUP(C726,#REF!,1,)),"", "x")</f>
        <v/>
      </c>
      <c r="G726" s="127">
        <v>5.6319444444444443E-2</v>
      </c>
      <c r="H726" s="127">
        <v>5.6319444444444443E-2</v>
      </c>
      <c r="I726" s="126"/>
    </row>
    <row r="727" spans="1:9" ht="15.75" thickBot="1">
      <c r="A727" s="124">
        <v>604</v>
      </c>
      <c r="B727" s="124">
        <v>1386</v>
      </c>
      <c r="C727" s="124" t="s">
        <v>1239</v>
      </c>
      <c r="D727" s="124"/>
      <c r="E727" s="124">
        <v>1962</v>
      </c>
      <c r="F727" s="124" t="str">
        <f>IF(ISERROR(VLOOKUP(C727,#REF!,1,)),"", "x")</f>
        <v/>
      </c>
      <c r="G727" s="127">
        <v>5.635416666666667E-2</v>
      </c>
      <c r="H727" s="127">
        <v>5.635416666666667E-2</v>
      </c>
      <c r="I727" s="126"/>
    </row>
    <row r="728" spans="1:9" ht="15.75" thickBot="1">
      <c r="A728" s="124">
        <v>581</v>
      </c>
      <c r="B728" s="124">
        <v>1083</v>
      </c>
      <c r="C728" s="124" t="s">
        <v>1947</v>
      </c>
      <c r="D728" s="124"/>
      <c r="E728" s="124">
        <v>1996</v>
      </c>
      <c r="F728" s="124" t="str">
        <f>IF(ISERROR(VLOOKUP(C728,#REF!,1,)),"", "x")</f>
        <v/>
      </c>
      <c r="G728" s="127">
        <v>5.635416666666667E-2</v>
      </c>
      <c r="H728" s="127">
        <v>5.635416666666667E-2</v>
      </c>
      <c r="I728" s="126"/>
    </row>
    <row r="729" spans="1:9" ht="15.75" thickBot="1">
      <c r="A729" s="124">
        <v>605</v>
      </c>
      <c r="B729" s="124">
        <v>1082</v>
      </c>
      <c r="C729" s="124" t="s">
        <v>1240</v>
      </c>
      <c r="D729" s="124"/>
      <c r="E729" s="124">
        <v>1988</v>
      </c>
      <c r="F729" s="124" t="str">
        <f>IF(ISERROR(VLOOKUP(C729,#REF!,1,)),"", "x")</f>
        <v/>
      </c>
      <c r="G729" s="127">
        <v>5.6365740740740744E-2</v>
      </c>
      <c r="H729" s="127">
        <v>5.6365740740740744E-2</v>
      </c>
      <c r="I729" s="126"/>
    </row>
    <row r="730" spans="1:9" ht="15.75" thickBot="1">
      <c r="A730" s="124">
        <v>606</v>
      </c>
      <c r="B730" s="124">
        <v>171</v>
      </c>
      <c r="C730" s="124" t="s">
        <v>1241</v>
      </c>
      <c r="D730" s="124"/>
      <c r="E730" s="124">
        <v>1983</v>
      </c>
      <c r="F730" s="124" t="str">
        <f>IF(ISERROR(VLOOKUP(C730,#REF!,1,)),"", "x")</f>
        <v/>
      </c>
      <c r="G730" s="127">
        <v>5.6377314814814818E-2</v>
      </c>
      <c r="H730" s="127">
        <v>5.6377314814814818E-2</v>
      </c>
      <c r="I730" s="126"/>
    </row>
    <row r="731" spans="1:9" ht="15.75" thickBot="1">
      <c r="A731" s="124">
        <v>607</v>
      </c>
      <c r="B731" s="124">
        <v>126</v>
      </c>
      <c r="C731" s="124" t="s">
        <v>1242</v>
      </c>
      <c r="D731" s="124"/>
      <c r="E731" s="124">
        <v>1973</v>
      </c>
      <c r="F731" s="124" t="str">
        <f>IF(ISERROR(VLOOKUP(C731,#REF!,1,)),"", "x")</f>
        <v/>
      </c>
      <c r="G731" s="127">
        <v>5.6412037037037038E-2</v>
      </c>
      <c r="H731" s="127">
        <v>5.6412037037037038E-2</v>
      </c>
      <c r="I731" s="126"/>
    </row>
    <row r="732" spans="1:9" ht="15.75" thickBot="1">
      <c r="A732" s="124">
        <v>608</v>
      </c>
      <c r="B732" s="124">
        <v>472</v>
      </c>
      <c r="C732" s="124" t="s">
        <v>1243</v>
      </c>
      <c r="D732" s="124"/>
      <c r="E732" s="124">
        <v>1966</v>
      </c>
      <c r="F732" s="124" t="str">
        <f>IF(ISERROR(VLOOKUP(C732,#REF!,1,)),"", "x")</f>
        <v/>
      </c>
      <c r="G732" s="127">
        <v>5.649305555555556E-2</v>
      </c>
      <c r="H732" s="127">
        <v>5.649305555555556E-2</v>
      </c>
      <c r="I732" s="126"/>
    </row>
    <row r="733" spans="1:9" ht="15.75" thickBot="1">
      <c r="A733" s="124">
        <v>609</v>
      </c>
      <c r="B733" s="124">
        <v>941</v>
      </c>
      <c r="C733" s="124" t="s">
        <v>1244</v>
      </c>
      <c r="D733" s="124"/>
      <c r="E733" s="124">
        <v>1979</v>
      </c>
      <c r="F733" s="124" t="str">
        <f>IF(ISERROR(VLOOKUP(C733,#REF!,1,)),"", "x")</f>
        <v/>
      </c>
      <c r="G733" s="127">
        <v>5.649305555555556E-2</v>
      </c>
      <c r="H733" s="127">
        <v>5.649305555555556E-2</v>
      </c>
      <c r="I733" s="126"/>
    </row>
    <row r="734" spans="1:9" ht="15.75" thickBot="1">
      <c r="A734" s="124">
        <v>610</v>
      </c>
      <c r="B734" s="124">
        <v>464</v>
      </c>
      <c r="C734" s="124" t="s">
        <v>1245</v>
      </c>
      <c r="D734" s="124"/>
      <c r="E734" s="124">
        <v>1971</v>
      </c>
      <c r="F734" s="124" t="str">
        <f>IF(ISERROR(VLOOKUP(C734,#REF!,1,)),"", "x")</f>
        <v/>
      </c>
      <c r="G734" s="127">
        <v>5.6504629629629627E-2</v>
      </c>
      <c r="H734" s="127">
        <v>5.6504629629629627E-2</v>
      </c>
      <c r="I734" s="126"/>
    </row>
    <row r="735" spans="1:9" ht="15.75" thickBot="1">
      <c r="A735" s="124">
        <v>611</v>
      </c>
      <c r="B735" s="124">
        <v>672</v>
      </c>
      <c r="C735" s="124" t="s">
        <v>1246</v>
      </c>
      <c r="D735" s="124"/>
      <c r="E735" s="124">
        <v>1976</v>
      </c>
      <c r="F735" s="124" t="str">
        <f>IF(ISERROR(VLOOKUP(C735,#REF!,1,)),"", "x")</f>
        <v/>
      </c>
      <c r="G735" s="127">
        <v>5.65162037037037E-2</v>
      </c>
      <c r="H735" s="127">
        <v>5.65162037037037E-2</v>
      </c>
      <c r="I735" s="126"/>
    </row>
    <row r="736" spans="1:9" ht="15.75" thickBot="1">
      <c r="A736" s="124">
        <v>582</v>
      </c>
      <c r="B736" s="124">
        <v>97</v>
      </c>
      <c r="C736" s="124" t="s">
        <v>1948</v>
      </c>
      <c r="D736" s="124"/>
      <c r="E736" s="124">
        <v>1972</v>
      </c>
      <c r="F736" s="124" t="str">
        <f>IF(ISERROR(VLOOKUP(C736,#REF!,1,)),"", "x")</f>
        <v/>
      </c>
      <c r="G736" s="127">
        <v>5.65162037037037E-2</v>
      </c>
      <c r="H736" s="127">
        <v>5.65162037037037E-2</v>
      </c>
      <c r="I736" s="126"/>
    </row>
    <row r="737" spans="1:9" ht="15.75" thickBot="1">
      <c r="A737" s="124">
        <v>612</v>
      </c>
      <c r="B737" s="124">
        <v>1214</v>
      </c>
      <c r="C737" s="124" t="s">
        <v>1247</v>
      </c>
      <c r="D737" s="124"/>
      <c r="E737" s="124">
        <v>1998</v>
      </c>
      <c r="F737" s="124" t="str">
        <f>IF(ISERROR(VLOOKUP(C737,#REF!,1,)),"", "x")</f>
        <v/>
      </c>
      <c r="G737" s="127">
        <v>5.6539351851851855E-2</v>
      </c>
      <c r="H737" s="127">
        <v>5.6539351851851855E-2</v>
      </c>
      <c r="I737" s="126"/>
    </row>
    <row r="738" spans="1:9" ht="15.75" thickBot="1">
      <c r="A738" s="124">
        <v>613</v>
      </c>
      <c r="B738" s="124">
        <v>1269</v>
      </c>
      <c r="C738" s="124" t="s">
        <v>1248</v>
      </c>
      <c r="D738" s="124"/>
      <c r="E738" s="124">
        <v>1977</v>
      </c>
      <c r="F738" s="124" t="str">
        <f>IF(ISERROR(VLOOKUP(C738,#REF!,1,)),"", "x")</f>
        <v/>
      </c>
      <c r="G738" s="127">
        <v>5.6539351851851855E-2</v>
      </c>
      <c r="H738" s="127">
        <v>5.6539351851851855E-2</v>
      </c>
      <c r="I738" s="126"/>
    </row>
    <row r="739" spans="1:9" ht="15.75" thickBot="1">
      <c r="A739" s="124">
        <v>614</v>
      </c>
      <c r="B739" s="124">
        <v>1013</v>
      </c>
      <c r="C739" s="124" t="s">
        <v>1249</v>
      </c>
      <c r="D739" s="124"/>
      <c r="E739" s="124">
        <v>1980</v>
      </c>
      <c r="F739" s="124" t="str">
        <f>IF(ISERROR(VLOOKUP(C739,#REF!,1,)),"", "x")</f>
        <v/>
      </c>
      <c r="G739" s="127">
        <v>5.6550925925925921E-2</v>
      </c>
      <c r="H739" s="127">
        <v>5.6550925925925921E-2</v>
      </c>
      <c r="I739" s="126"/>
    </row>
    <row r="740" spans="1:9" ht="15.75" thickBot="1">
      <c r="A740" s="124">
        <v>615</v>
      </c>
      <c r="B740" s="124">
        <v>492</v>
      </c>
      <c r="C740" s="124" t="s">
        <v>1250</v>
      </c>
      <c r="D740" s="124"/>
      <c r="E740" s="124">
        <v>1974</v>
      </c>
      <c r="F740" s="124" t="str">
        <f>IF(ISERROR(VLOOKUP(C740,#REF!,1,)),"", "x")</f>
        <v/>
      </c>
      <c r="G740" s="127">
        <v>5.6550925925925921E-2</v>
      </c>
      <c r="H740" s="127">
        <v>5.6550925925925921E-2</v>
      </c>
      <c r="I740" s="126"/>
    </row>
    <row r="741" spans="1:9" ht="15.75" thickBot="1">
      <c r="A741" s="124">
        <v>616</v>
      </c>
      <c r="B741" s="124">
        <v>871</v>
      </c>
      <c r="C741" s="124" t="s">
        <v>1251</v>
      </c>
      <c r="D741" s="124"/>
      <c r="E741" s="124">
        <v>1969</v>
      </c>
      <c r="F741" s="124" t="str">
        <f>IF(ISERROR(VLOOKUP(C741,#REF!,1,)),"", "x")</f>
        <v/>
      </c>
      <c r="G741" s="127">
        <v>5.6562499999999995E-2</v>
      </c>
      <c r="H741" s="127">
        <v>5.6562499999999995E-2</v>
      </c>
      <c r="I741" s="126"/>
    </row>
    <row r="742" spans="1:9" ht="15.75" thickBot="1">
      <c r="A742" s="124">
        <v>617</v>
      </c>
      <c r="B742" s="124">
        <v>707</v>
      </c>
      <c r="C742" s="124" t="s">
        <v>1252</v>
      </c>
      <c r="D742" s="124"/>
      <c r="E742" s="124">
        <v>1981</v>
      </c>
      <c r="F742" s="124" t="str">
        <f>IF(ISERROR(VLOOKUP(C742,#REF!,1,)),"", "x")</f>
        <v/>
      </c>
      <c r="G742" s="127">
        <v>5.6689814814814811E-2</v>
      </c>
      <c r="H742" s="127">
        <v>5.6689814814814811E-2</v>
      </c>
      <c r="I742" s="126"/>
    </row>
    <row r="743" spans="1:9" ht="15.75" thickBot="1">
      <c r="A743" s="124">
        <v>618</v>
      </c>
      <c r="B743" s="124">
        <v>336</v>
      </c>
      <c r="C743" s="124" t="s">
        <v>1253</v>
      </c>
      <c r="D743" s="124"/>
      <c r="E743" s="124">
        <v>1975</v>
      </c>
      <c r="F743" s="124" t="str">
        <f>IF(ISERROR(VLOOKUP(C743,#REF!,1,)),"", "x")</f>
        <v/>
      </c>
      <c r="G743" s="127">
        <v>5.6724537037037039E-2</v>
      </c>
      <c r="H743" s="127">
        <v>5.6724537037037039E-2</v>
      </c>
      <c r="I743" s="126"/>
    </row>
    <row r="744" spans="1:9" ht="15.75" thickBot="1">
      <c r="A744" s="124">
        <v>619</v>
      </c>
      <c r="B744" s="124">
        <v>218</v>
      </c>
      <c r="C744" s="124" t="s">
        <v>1254</v>
      </c>
      <c r="D744" s="124"/>
      <c r="E744" s="124">
        <v>1974</v>
      </c>
      <c r="F744" s="124" t="str">
        <f>IF(ISERROR(VLOOKUP(C744,#REF!,1,)),"", "x")</f>
        <v/>
      </c>
      <c r="G744" s="127">
        <v>5.6759259259259259E-2</v>
      </c>
      <c r="H744" s="127">
        <v>5.6759259259259259E-2</v>
      </c>
      <c r="I744" s="126"/>
    </row>
    <row r="745" spans="1:9" ht="15.75" thickBot="1">
      <c r="A745" s="124">
        <v>620</v>
      </c>
      <c r="B745" s="124">
        <v>1147</v>
      </c>
      <c r="C745" s="124" t="s">
        <v>1255</v>
      </c>
      <c r="D745" s="124"/>
      <c r="E745" s="124">
        <v>1957</v>
      </c>
      <c r="F745" s="124" t="str">
        <f>IF(ISERROR(VLOOKUP(C745,#REF!,1,)),"", "x")</f>
        <v/>
      </c>
      <c r="G745" s="127">
        <v>5.6817129629629627E-2</v>
      </c>
      <c r="H745" s="127">
        <v>5.6817129629629627E-2</v>
      </c>
      <c r="I745" s="126"/>
    </row>
    <row r="746" spans="1:9" ht="15.75" thickBot="1">
      <c r="A746" s="124">
        <v>621</v>
      </c>
      <c r="B746" s="124">
        <v>164</v>
      </c>
      <c r="C746" s="124" t="s">
        <v>1256</v>
      </c>
      <c r="D746" s="124"/>
      <c r="E746" s="124">
        <v>1969</v>
      </c>
      <c r="F746" s="124" t="str">
        <f>IF(ISERROR(VLOOKUP(C746,#REF!,1,)),"", "x")</f>
        <v/>
      </c>
      <c r="G746" s="127">
        <v>5.6828703703703708E-2</v>
      </c>
      <c r="H746" s="127">
        <v>5.6828703703703708E-2</v>
      </c>
      <c r="I746" s="126"/>
    </row>
    <row r="747" spans="1:9" ht="15.75" thickBot="1">
      <c r="A747" s="124">
        <v>622</v>
      </c>
      <c r="B747" s="124">
        <v>162</v>
      </c>
      <c r="C747" s="124" t="s">
        <v>1257</v>
      </c>
      <c r="D747" s="124"/>
      <c r="E747" s="124">
        <v>1956</v>
      </c>
      <c r="F747" s="124" t="str">
        <f>IF(ISERROR(VLOOKUP(C747,#REF!,1,)),"", "x")</f>
        <v/>
      </c>
      <c r="G747" s="127">
        <v>5.6863425925925921E-2</v>
      </c>
      <c r="H747" s="127">
        <v>5.6863425925925921E-2</v>
      </c>
      <c r="I747" s="126"/>
    </row>
    <row r="748" spans="1:9" ht="15.75" thickBot="1">
      <c r="A748" s="124">
        <v>623</v>
      </c>
      <c r="B748" s="124">
        <v>35</v>
      </c>
      <c r="C748" s="124" t="s">
        <v>1258</v>
      </c>
      <c r="D748" s="124"/>
      <c r="E748" s="124">
        <v>1980</v>
      </c>
      <c r="F748" s="124" t="str">
        <f>IF(ISERROR(VLOOKUP(C748,#REF!,1,)),"", "x")</f>
        <v/>
      </c>
      <c r="G748" s="127">
        <v>5.6921296296296296E-2</v>
      </c>
      <c r="H748" s="127">
        <v>5.6921296296296296E-2</v>
      </c>
      <c r="I748" s="126"/>
    </row>
    <row r="749" spans="1:9" ht="15.75" thickBot="1">
      <c r="A749" s="124">
        <v>624</v>
      </c>
      <c r="B749" s="124">
        <v>33</v>
      </c>
      <c r="C749" s="124" t="s">
        <v>1259</v>
      </c>
      <c r="D749" s="124"/>
      <c r="E749" s="124">
        <v>1976</v>
      </c>
      <c r="F749" s="124" t="str">
        <f>IF(ISERROR(VLOOKUP(C749,#REF!,1,)),"", "x")</f>
        <v/>
      </c>
      <c r="G749" s="127">
        <v>5.693287037037037E-2</v>
      </c>
      <c r="H749" s="127">
        <v>5.693287037037037E-2</v>
      </c>
      <c r="I749" s="126"/>
    </row>
    <row r="750" spans="1:9" ht="15.75" thickBot="1">
      <c r="A750" s="124">
        <v>625</v>
      </c>
      <c r="B750" s="124">
        <v>258</v>
      </c>
      <c r="C750" s="124" t="s">
        <v>1260</v>
      </c>
      <c r="D750" s="124"/>
      <c r="E750" s="124">
        <v>1969</v>
      </c>
      <c r="F750" s="124" t="str">
        <f>IF(ISERROR(VLOOKUP(C750,#REF!,1,)),"", "x")</f>
        <v/>
      </c>
      <c r="G750" s="127">
        <v>5.6944444444444443E-2</v>
      </c>
      <c r="H750" s="127">
        <v>5.6944444444444443E-2</v>
      </c>
      <c r="I750" s="126"/>
    </row>
    <row r="751" spans="1:9" ht="15.75" thickBot="1">
      <c r="A751" s="124">
        <v>626</v>
      </c>
      <c r="B751" s="124">
        <v>993</v>
      </c>
      <c r="C751" s="124" t="s">
        <v>1261</v>
      </c>
      <c r="D751" s="124"/>
      <c r="E751" s="124">
        <v>1968</v>
      </c>
      <c r="F751" s="124" t="str">
        <f>IF(ISERROR(VLOOKUP(C751,#REF!,1,)),"", "x")</f>
        <v/>
      </c>
      <c r="G751" s="127">
        <v>5.6979166666666664E-2</v>
      </c>
      <c r="H751" s="127">
        <v>5.6979166666666664E-2</v>
      </c>
      <c r="I751" s="126"/>
    </row>
    <row r="752" spans="1:9" ht="15.75" thickBot="1">
      <c r="A752" s="124">
        <v>627</v>
      </c>
      <c r="B752" s="124">
        <v>51</v>
      </c>
      <c r="C752" s="124" t="s">
        <v>1262</v>
      </c>
      <c r="D752" s="124"/>
      <c r="E752" s="124">
        <v>1978</v>
      </c>
      <c r="F752" s="124" t="str">
        <f>IF(ISERROR(VLOOKUP(C752,#REF!,1,)),"", "x")</f>
        <v/>
      </c>
      <c r="G752" s="127">
        <v>5.7048611111111112E-2</v>
      </c>
      <c r="H752" s="127">
        <v>5.7048611111111112E-2</v>
      </c>
      <c r="I752" s="126"/>
    </row>
    <row r="753" spans="1:9" ht="15.75" thickBot="1">
      <c r="A753" s="124">
        <v>628</v>
      </c>
      <c r="B753" s="124">
        <v>244</v>
      </c>
      <c r="C753" s="124" t="s">
        <v>1263</v>
      </c>
      <c r="D753" s="124"/>
      <c r="E753" s="124">
        <v>1972</v>
      </c>
      <c r="F753" s="124" t="str">
        <f>IF(ISERROR(VLOOKUP(C753,#REF!,1,)),"", "x")</f>
        <v/>
      </c>
      <c r="G753" s="127">
        <v>5.7094907407407407E-2</v>
      </c>
      <c r="H753" s="127">
        <v>5.7094907407407407E-2</v>
      </c>
      <c r="I753" s="126"/>
    </row>
    <row r="754" spans="1:9" ht="15.75" thickBot="1">
      <c r="A754" s="124">
        <v>629</v>
      </c>
      <c r="B754" s="124">
        <v>972</v>
      </c>
      <c r="C754" s="124" t="s">
        <v>1264</v>
      </c>
      <c r="D754" s="124"/>
      <c r="E754" s="124">
        <v>1991</v>
      </c>
      <c r="F754" s="124" t="str">
        <f>IF(ISERROR(VLOOKUP(C754,#REF!,1,)),"", "x")</f>
        <v/>
      </c>
      <c r="G754" s="127">
        <v>5.7129629629629634E-2</v>
      </c>
      <c r="H754" s="127">
        <v>5.7129629629629634E-2</v>
      </c>
      <c r="I754" s="126"/>
    </row>
    <row r="755" spans="1:9" ht="15.75" thickBot="1">
      <c r="A755" s="124">
        <v>630</v>
      </c>
      <c r="B755" s="124">
        <v>429</v>
      </c>
      <c r="C755" s="124" t="s">
        <v>1265</v>
      </c>
      <c r="D755" s="124"/>
      <c r="E755" s="124">
        <v>1984</v>
      </c>
      <c r="F755" s="124" t="str">
        <f>IF(ISERROR(VLOOKUP(C755,#REF!,1,)),"", "x")</f>
        <v/>
      </c>
      <c r="G755" s="127">
        <v>5.7129629629629634E-2</v>
      </c>
      <c r="H755" s="127">
        <v>5.7129629629629634E-2</v>
      </c>
      <c r="I755" s="126"/>
    </row>
    <row r="756" spans="1:9" ht="15.75" thickBot="1">
      <c r="A756" s="124">
        <v>583</v>
      </c>
      <c r="B756" s="124">
        <v>839</v>
      </c>
      <c r="C756" s="124" t="s">
        <v>1949</v>
      </c>
      <c r="D756" s="124"/>
      <c r="E756" s="124">
        <v>1974</v>
      </c>
      <c r="F756" s="124" t="str">
        <f>IF(ISERROR(VLOOKUP(C756,#REF!,1,)),"", "x")</f>
        <v/>
      </c>
      <c r="G756" s="127">
        <v>5.7129629629629634E-2</v>
      </c>
      <c r="H756" s="127">
        <v>5.7129629629629634E-2</v>
      </c>
      <c r="I756" s="126"/>
    </row>
    <row r="757" spans="1:9" ht="15.75" thickBot="1">
      <c r="A757" s="124">
        <v>631</v>
      </c>
      <c r="B757" s="124">
        <v>19</v>
      </c>
      <c r="C757" s="124" t="s">
        <v>1266</v>
      </c>
      <c r="D757" s="124"/>
      <c r="E757" s="124">
        <v>1989</v>
      </c>
      <c r="F757" s="124" t="str">
        <f>IF(ISERROR(VLOOKUP(C757,#REF!,1,)),"", "x")</f>
        <v/>
      </c>
      <c r="G757" s="127">
        <v>5.7175925925925929E-2</v>
      </c>
      <c r="H757" s="127">
        <v>5.7175925925925929E-2</v>
      </c>
      <c r="I757" s="126"/>
    </row>
    <row r="758" spans="1:9" ht="15.75" thickBot="1">
      <c r="A758" s="124">
        <v>584</v>
      </c>
      <c r="B758" s="124">
        <v>1259</v>
      </c>
      <c r="C758" s="124" t="s">
        <v>1950</v>
      </c>
      <c r="D758" s="124"/>
      <c r="E758" s="124">
        <v>1969</v>
      </c>
      <c r="F758" s="124" t="str">
        <f>IF(ISERROR(VLOOKUP(C758,#REF!,1,)),"", "x")</f>
        <v/>
      </c>
      <c r="G758" s="127">
        <v>5.7199074074074076E-2</v>
      </c>
      <c r="H758" s="127">
        <v>5.7199074074074076E-2</v>
      </c>
      <c r="I758" s="126"/>
    </row>
    <row r="759" spans="1:9" ht="15.75" thickBot="1">
      <c r="A759" s="124">
        <v>585</v>
      </c>
      <c r="B759" s="124">
        <v>1323</v>
      </c>
      <c r="C759" s="124" t="s">
        <v>1951</v>
      </c>
      <c r="D759" s="124"/>
      <c r="E759" s="124">
        <v>1977</v>
      </c>
      <c r="F759" s="124" t="str">
        <f>IF(ISERROR(VLOOKUP(C759,#REF!,1,)),"", "x")</f>
        <v/>
      </c>
      <c r="G759" s="127">
        <v>5.7233796296296297E-2</v>
      </c>
      <c r="H759" s="127">
        <v>5.7233796296296297E-2</v>
      </c>
      <c r="I759" s="126"/>
    </row>
    <row r="760" spans="1:9" ht="15.75" thickBot="1">
      <c r="A760" s="124">
        <v>632</v>
      </c>
      <c r="B760" s="124">
        <v>1507</v>
      </c>
      <c r="C760" s="124" t="s">
        <v>1267</v>
      </c>
      <c r="D760" s="124"/>
      <c r="E760" s="124">
        <v>1968</v>
      </c>
      <c r="F760" s="124" t="str">
        <f>IF(ISERROR(VLOOKUP(C760,#REF!,1,)),"", "x")</f>
        <v/>
      </c>
      <c r="G760" s="127">
        <v>5.7268518518518517E-2</v>
      </c>
      <c r="H760" s="127">
        <v>5.7268518518518517E-2</v>
      </c>
      <c r="I760" s="126"/>
    </row>
    <row r="761" spans="1:9" ht="15.75" thickBot="1">
      <c r="A761" s="124">
        <v>586</v>
      </c>
      <c r="B761" s="124">
        <v>1464</v>
      </c>
      <c r="C761" s="124" t="s">
        <v>1952</v>
      </c>
      <c r="D761" s="124"/>
      <c r="E761" s="124">
        <v>1973</v>
      </c>
      <c r="F761" s="124" t="str">
        <f>IF(ISERROR(VLOOKUP(C761,#REF!,1,)),"", "x")</f>
        <v/>
      </c>
      <c r="G761" s="127">
        <v>5.7268518518518517E-2</v>
      </c>
      <c r="H761" s="127">
        <v>5.7268518518518517E-2</v>
      </c>
      <c r="I761" s="126"/>
    </row>
    <row r="762" spans="1:9" ht="15.75" thickBot="1">
      <c r="A762" s="124">
        <v>587</v>
      </c>
      <c r="B762" s="124">
        <v>427</v>
      </c>
      <c r="C762" s="124" t="s">
        <v>1953</v>
      </c>
      <c r="D762" s="124"/>
      <c r="E762" s="124">
        <v>1963</v>
      </c>
      <c r="F762" s="124" t="str">
        <f>IF(ISERROR(VLOOKUP(C762,#REF!,1,)),"", "x")</f>
        <v/>
      </c>
      <c r="G762" s="127">
        <v>5.7337962962962959E-2</v>
      </c>
      <c r="H762" s="127">
        <v>5.7337962962962959E-2</v>
      </c>
      <c r="I762" s="126"/>
    </row>
    <row r="763" spans="1:9" ht="15.75" thickBot="1">
      <c r="A763" s="124">
        <v>633</v>
      </c>
      <c r="B763" s="124">
        <v>1030</v>
      </c>
      <c r="C763" s="124" t="s">
        <v>1268</v>
      </c>
      <c r="D763" s="124"/>
      <c r="E763" s="124">
        <v>1982</v>
      </c>
      <c r="F763" s="124" t="str">
        <f>IF(ISERROR(VLOOKUP(C763,#REF!,1,)),"", "x")</f>
        <v/>
      </c>
      <c r="G763" s="127">
        <v>5.7349537037037039E-2</v>
      </c>
      <c r="H763" s="127">
        <v>5.7349537037037039E-2</v>
      </c>
      <c r="I763" s="126"/>
    </row>
    <row r="764" spans="1:9" ht="15.75" thickBot="1">
      <c r="A764" s="124">
        <v>634</v>
      </c>
      <c r="B764" s="124">
        <v>705</v>
      </c>
      <c r="C764" s="124" t="s">
        <v>1269</v>
      </c>
      <c r="D764" s="124"/>
      <c r="E764" s="124">
        <v>1984</v>
      </c>
      <c r="F764" s="124" t="str">
        <f>IF(ISERROR(VLOOKUP(C764,#REF!,1,)),"", "x")</f>
        <v/>
      </c>
      <c r="G764" s="127">
        <v>5.7384259259259253E-2</v>
      </c>
      <c r="H764" s="127">
        <v>5.7384259259259253E-2</v>
      </c>
      <c r="I764" s="126"/>
    </row>
    <row r="765" spans="1:9" ht="15.75" thickBot="1">
      <c r="A765" s="124">
        <v>588</v>
      </c>
      <c r="B765" s="124">
        <v>352</v>
      </c>
      <c r="C765" s="124" t="s">
        <v>1954</v>
      </c>
      <c r="D765" s="124"/>
      <c r="E765" s="124">
        <v>1972</v>
      </c>
      <c r="F765" s="124" t="str">
        <f>IF(ISERROR(VLOOKUP(C765,#REF!,1,)),"", "x")</f>
        <v/>
      </c>
      <c r="G765" s="127">
        <v>5.7465277777777775E-2</v>
      </c>
      <c r="H765" s="127">
        <v>5.7465277777777775E-2</v>
      </c>
      <c r="I765" s="126"/>
    </row>
    <row r="766" spans="1:9" ht="15.75" thickBot="1">
      <c r="A766" s="124">
        <v>635</v>
      </c>
      <c r="B766" s="124">
        <v>465</v>
      </c>
      <c r="C766" s="124" t="s">
        <v>1270</v>
      </c>
      <c r="D766" s="124"/>
      <c r="E766" s="124">
        <v>1971</v>
      </c>
      <c r="F766" s="124" t="str">
        <f>IF(ISERROR(VLOOKUP(C766,#REF!,1,)),"", "x")</f>
        <v/>
      </c>
      <c r="G766" s="127">
        <v>5.7627314814814812E-2</v>
      </c>
      <c r="H766" s="127">
        <v>5.7627314814814812E-2</v>
      </c>
      <c r="I766" s="126"/>
    </row>
    <row r="767" spans="1:9" ht="15.75" thickBot="1">
      <c r="A767" s="124">
        <v>636</v>
      </c>
      <c r="B767" s="124">
        <v>610</v>
      </c>
      <c r="C767" s="124" t="s">
        <v>1271</v>
      </c>
      <c r="D767" s="124"/>
      <c r="E767" s="124">
        <v>1957</v>
      </c>
      <c r="F767" s="124" t="str">
        <f>IF(ISERROR(VLOOKUP(C767,#REF!,1,)),"", "x")</f>
        <v/>
      </c>
      <c r="G767" s="127">
        <v>5.7662037037037039E-2</v>
      </c>
      <c r="H767" s="127">
        <v>5.7662037037037039E-2</v>
      </c>
      <c r="I767" s="126"/>
    </row>
    <row r="768" spans="1:9" ht="15.75" thickBot="1">
      <c r="A768" s="124">
        <v>637</v>
      </c>
      <c r="B768" s="124">
        <v>1226</v>
      </c>
      <c r="C768" s="124" t="s">
        <v>1272</v>
      </c>
      <c r="D768" s="124"/>
      <c r="E768" s="124">
        <v>1980</v>
      </c>
      <c r="F768" s="124" t="str">
        <f>IF(ISERROR(VLOOKUP(C768,#REF!,1,)),"", "x")</f>
        <v/>
      </c>
      <c r="G768" s="127">
        <v>5.7719907407407407E-2</v>
      </c>
      <c r="H768" s="127">
        <v>5.7719907407407407E-2</v>
      </c>
      <c r="I768" s="126"/>
    </row>
    <row r="769" spans="1:10" ht="15.75" thickBot="1">
      <c r="A769" s="124">
        <v>638</v>
      </c>
      <c r="B769" s="124">
        <v>1509</v>
      </c>
      <c r="C769" s="124" t="s">
        <v>1273</v>
      </c>
      <c r="D769" s="124"/>
      <c r="E769" s="124">
        <v>1966</v>
      </c>
      <c r="F769" s="124" t="str">
        <f>IF(ISERROR(VLOOKUP(C769,#REF!,1,)),"", "x")</f>
        <v/>
      </c>
      <c r="G769" s="127">
        <v>5.7939814814814812E-2</v>
      </c>
      <c r="H769" s="127">
        <v>5.7939814814814812E-2</v>
      </c>
      <c r="I769" s="130"/>
    </row>
    <row r="770" spans="1:10" ht="15.75" thickBot="1">
      <c r="A770" s="124">
        <v>589</v>
      </c>
      <c r="B770" s="124">
        <v>815</v>
      </c>
      <c r="C770" s="124" t="s">
        <v>1955</v>
      </c>
      <c r="D770" s="124"/>
      <c r="E770" s="124">
        <v>1963</v>
      </c>
      <c r="F770" s="124" t="str">
        <f>IF(ISERROR(VLOOKUP(C770,#REF!,1,)),"", "x")</f>
        <v/>
      </c>
      <c r="G770" s="127">
        <v>5.7986111111111106E-2</v>
      </c>
      <c r="H770" s="127">
        <v>5.7986111111111106E-2</v>
      </c>
      <c r="I770" s="126"/>
    </row>
    <row r="771" spans="1:10" ht="15.75" thickBot="1">
      <c r="A771" s="124">
        <v>639</v>
      </c>
      <c r="B771" s="124">
        <v>872</v>
      </c>
      <c r="C771" s="124" t="s">
        <v>1274</v>
      </c>
      <c r="D771" s="124"/>
      <c r="E771" s="124">
        <v>1971</v>
      </c>
      <c r="F771" s="124" t="str">
        <f>IF(ISERROR(VLOOKUP(C771,#REF!,1,)),"", "x")</f>
        <v/>
      </c>
      <c r="G771" s="127">
        <v>5.8090277777777775E-2</v>
      </c>
      <c r="H771" s="127">
        <v>5.8090277777777775E-2</v>
      </c>
      <c r="I771" s="126"/>
    </row>
    <row r="772" spans="1:10" ht="15.75" thickBot="1">
      <c r="A772" s="124">
        <v>640</v>
      </c>
      <c r="B772" s="124">
        <v>1222</v>
      </c>
      <c r="C772" s="124" t="s">
        <v>1275</v>
      </c>
      <c r="D772" s="124"/>
      <c r="E772" s="124">
        <v>1960</v>
      </c>
      <c r="F772" s="124" t="str">
        <f>IF(ISERROR(VLOOKUP(C772,#REF!,1,)),"", "x")</f>
        <v/>
      </c>
      <c r="G772" s="127">
        <v>5.8113425925925923E-2</v>
      </c>
      <c r="H772" s="127">
        <v>5.8113425925925923E-2</v>
      </c>
      <c r="I772" s="126"/>
    </row>
    <row r="773" spans="1:10" ht="15.75" thickBot="1">
      <c r="A773" s="124">
        <v>641</v>
      </c>
      <c r="B773" s="124">
        <v>63</v>
      </c>
      <c r="C773" s="124" t="s">
        <v>1276</v>
      </c>
      <c r="D773" s="124"/>
      <c r="E773" s="124">
        <v>1979</v>
      </c>
      <c r="F773" s="124" t="str">
        <f>IF(ISERROR(VLOOKUP(C773,#REF!,1,)),"", "x")</f>
        <v/>
      </c>
      <c r="G773" s="127">
        <v>5.8229166666666665E-2</v>
      </c>
      <c r="H773" s="127">
        <v>5.8229166666666665E-2</v>
      </c>
      <c r="I773" s="126"/>
    </row>
    <row r="774" spans="1:10" ht="15.75" thickBot="1">
      <c r="A774" s="124">
        <v>642</v>
      </c>
      <c r="B774" s="124">
        <v>91</v>
      </c>
      <c r="C774" s="124" t="s">
        <v>1277</v>
      </c>
      <c r="D774" s="124"/>
      <c r="E774" s="124">
        <v>1965</v>
      </c>
      <c r="F774" s="124" t="str">
        <f>IF(ISERROR(VLOOKUP(C774,#REF!,1,)),"", "x")</f>
        <v/>
      </c>
      <c r="G774" s="127">
        <v>5.8240740740740739E-2</v>
      </c>
      <c r="H774" s="127">
        <v>5.8240740740740739E-2</v>
      </c>
      <c r="I774" s="126"/>
    </row>
    <row r="775" spans="1:10" ht="15.75" thickBot="1">
      <c r="A775" s="124">
        <v>643</v>
      </c>
      <c r="B775" s="124">
        <v>1296</v>
      </c>
      <c r="C775" s="124" t="s">
        <v>1278</v>
      </c>
      <c r="D775" s="124"/>
      <c r="E775" s="124">
        <v>1966</v>
      </c>
      <c r="F775" s="124" t="str">
        <f>IF(ISERROR(VLOOKUP(C775,#REF!,1,)),"", "x")</f>
        <v/>
      </c>
      <c r="G775" s="127">
        <v>5.8240740740740739E-2</v>
      </c>
      <c r="H775" s="127">
        <v>5.8240740740740739E-2</v>
      </c>
      <c r="I775" s="126"/>
    </row>
    <row r="776" spans="1:10" ht="15.75" thickBot="1">
      <c r="A776" s="124">
        <v>590</v>
      </c>
      <c r="B776" s="124">
        <v>1086</v>
      </c>
      <c r="C776" s="124" t="s">
        <v>1956</v>
      </c>
      <c r="D776" s="124"/>
      <c r="E776" s="124">
        <v>1979</v>
      </c>
      <c r="F776" s="124" t="str">
        <f>IF(ISERROR(VLOOKUP(C776,#REF!,1,)),"", "x")</f>
        <v/>
      </c>
      <c r="G776" s="127">
        <v>5.8379629629629635E-2</v>
      </c>
      <c r="H776" s="127">
        <v>5.8379629629629635E-2</v>
      </c>
      <c r="I776" s="126"/>
    </row>
    <row r="777" spans="1:10" ht="15.75" thickBot="1">
      <c r="A777" s="124">
        <v>644</v>
      </c>
      <c r="B777" s="124">
        <v>1053</v>
      </c>
      <c r="C777" s="124" t="s">
        <v>1279</v>
      </c>
      <c r="D777" s="124"/>
      <c r="E777" s="124">
        <v>1959</v>
      </c>
      <c r="F777" s="124" t="str">
        <f>IF(ISERROR(VLOOKUP(C777,#REF!,1,)),"", "x")</f>
        <v/>
      </c>
      <c r="G777" s="127">
        <v>5.8402777777777776E-2</v>
      </c>
      <c r="H777" s="127">
        <v>5.8402777777777776E-2</v>
      </c>
      <c r="I777" s="126"/>
    </row>
    <row r="778" spans="1:10" ht="15.75" thickBot="1">
      <c r="A778" s="124">
        <v>645</v>
      </c>
      <c r="B778" s="124">
        <v>1260</v>
      </c>
      <c r="C778" s="124" t="s">
        <v>1280</v>
      </c>
      <c r="D778" s="124"/>
      <c r="E778" s="124">
        <v>1976</v>
      </c>
      <c r="F778" s="124" t="str">
        <f>IF(ISERROR(VLOOKUP(C778,#REF!,1,)),"", "x")</f>
        <v/>
      </c>
      <c r="G778" s="127">
        <v>5.8460648148148144E-2</v>
      </c>
      <c r="H778" s="127">
        <v>5.8460648148148144E-2</v>
      </c>
      <c r="I778" s="126"/>
      <c r="J778" s="115"/>
    </row>
    <row r="779" spans="1:10" ht="15.75" thickBot="1">
      <c r="A779" s="124">
        <v>646</v>
      </c>
      <c r="B779" s="124">
        <v>1091</v>
      </c>
      <c r="C779" s="124" t="s">
        <v>1281</v>
      </c>
      <c r="D779" s="124"/>
      <c r="E779" s="124">
        <v>1963</v>
      </c>
      <c r="F779" s="124" t="str">
        <f>IF(ISERROR(VLOOKUP(C779,#REF!,1,)),"", "x")</f>
        <v/>
      </c>
      <c r="G779" s="127">
        <v>5.8495370370370371E-2</v>
      </c>
      <c r="H779" s="127">
        <v>5.8495370370370371E-2</v>
      </c>
      <c r="I779" s="126"/>
    </row>
    <row r="780" spans="1:10" ht="15.75" thickBot="1">
      <c r="A780" s="124">
        <v>647</v>
      </c>
      <c r="B780" s="124">
        <v>475</v>
      </c>
      <c r="C780" s="124" t="s">
        <v>1282</v>
      </c>
      <c r="D780" s="124"/>
      <c r="E780" s="124">
        <v>1978</v>
      </c>
      <c r="F780" s="124" t="str">
        <f>IF(ISERROR(VLOOKUP(C780,#REF!,1,)),"", "x")</f>
        <v/>
      </c>
      <c r="G780" s="127">
        <v>5.8506944444444452E-2</v>
      </c>
      <c r="H780" s="127">
        <v>5.8506944444444452E-2</v>
      </c>
      <c r="I780" s="126"/>
    </row>
    <row r="781" spans="1:10" ht="15.75" thickBot="1">
      <c r="A781" s="124">
        <v>591</v>
      </c>
      <c r="B781" s="124">
        <v>473</v>
      </c>
      <c r="C781" s="124" t="s">
        <v>1957</v>
      </c>
      <c r="D781" s="124"/>
      <c r="E781" s="124">
        <v>1977</v>
      </c>
      <c r="F781" s="124" t="str">
        <f>IF(ISERROR(VLOOKUP(C781,#REF!,1,)),"", "x")</f>
        <v/>
      </c>
      <c r="G781" s="127">
        <v>5.8518518518518518E-2</v>
      </c>
      <c r="H781" s="127">
        <v>5.8518518518518518E-2</v>
      </c>
      <c r="I781" s="126"/>
    </row>
    <row r="782" spans="1:10" ht="15.75" thickBot="1">
      <c r="A782" s="124">
        <v>648</v>
      </c>
      <c r="B782" s="124">
        <v>1362</v>
      </c>
      <c r="C782" s="124" t="s">
        <v>1283</v>
      </c>
      <c r="D782" s="124"/>
      <c r="E782" s="124">
        <v>1983</v>
      </c>
      <c r="F782" s="124" t="str">
        <f>IF(ISERROR(VLOOKUP(C782,#REF!,1,)),"", "x")</f>
        <v/>
      </c>
      <c r="G782" s="127">
        <v>5.8703703703703702E-2</v>
      </c>
      <c r="H782" s="127">
        <v>5.8703703703703702E-2</v>
      </c>
      <c r="I782" s="126"/>
    </row>
    <row r="783" spans="1:10" ht="15.75" thickBot="1">
      <c r="A783" s="124">
        <v>649</v>
      </c>
      <c r="B783" s="124">
        <v>367</v>
      </c>
      <c r="C783" s="124" t="s">
        <v>1284</v>
      </c>
      <c r="D783" s="124"/>
      <c r="E783" s="124">
        <v>1967</v>
      </c>
      <c r="F783" s="124" t="str">
        <f>IF(ISERROR(VLOOKUP(C783,#REF!,1,)),"", "x")</f>
        <v/>
      </c>
      <c r="G783" s="127">
        <v>5.8773148148148151E-2</v>
      </c>
      <c r="H783" s="127">
        <v>5.8773148148148151E-2</v>
      </c>
      <c r="I783" s="126"/>
    </row>
    <row r="784" spans="1:10" ht="15.75" thickBot="1">
      <c r="A784" s="124">
        <v>650</v>
      </c>
      <c r="B784" s="124">
        <v>1169</v>
      </c>
      <c r="C784" s="124" t="s">
        <v>1285</v>
      </c>
      <c r="D784" s="124"/>
      <c r="E784" s="124">
        <v>1971</v>
      </c>
      <c r="F784" s="124" t="str">
        <f>IF(ISERROR(VLOOKUP(C784,#REF!,1,)),"", "x")</f>
        <v/>
      </c>
      <c r="G784" s="127">
        <v>5.8796296296296298E-2</v>
      </c>
      <c r="H784" s="127">
        <v>5.8796296296296298E-2</v>
      </c>
      <c r="I784" s="126"/>
    </row>
    <row r="785" spans="1:9" ht="15.75" thickBot="1">
      <c r="A785" s="124">
        <v>651</v>
      </c>
      <c r="B785" s="124">
        <v>779</v>
      </c>
      <c r="C785" s="124" t="s">
        <v>1286</v>
      </c>
      <c r="D785" s="124"/>
      <c r="E785" s="124">
        <v>1985</v>
      </c>
      <c r="F785" s="124" t="str">
        <f>IF(ISERROR(VLOOKUP(C785,#REF!,1,)),"", "x")</f>
        <v/>
      </c>
      <c r="G785" s="127">
        <v>5.8807870370370365E-2</v>
      </c>
      <c r="H785" s="127">
        <v>5.8807870370370365E-2</v>
      </c>
      <c r="I785" s="126"/>
    </row>
    <row r="786" spans="1:9" ht="15.75" thickBot="1">
      <c r="A786" s="124">
        <v>652</v>
      </c>
      <c r="B786" s="124">
        <v>104</v>
      </c>
      <c r="C786" s="124" t="s">
        <v>1287</v>
      </c>
      <c r="D786" s="124"/>
      <c r="E786" s="124">
        <v>1957</v>
      </c>
      <c r="F786" s="124" t="str">
        <f>IF(ISERROR(VLOOKUP(C786,#REF!,1,)),"", "x")</f>
        <v/>
      </c>
      <c r="G786" s="127">
        <v>5.8807870370370365E-2</v>
      </c>
      <c r="H786" s="127">
        <v>5.8807870370370365E-2</v>
      </c>
      <c r="I786" s="126"/>
    </row>
    <row r="787" spans="1:9" ht="15.75" thickBot="1">
      <c r="A787" s="124">
        <v>592</v>
      </c>
      <c r="B787" s="124">
        <v>1190</v>
      </c>
      <c r="C787" s="124" t="s">
        <v>1958</v>
      </c>
      <c r="D787" s="124"/>
      <c r="E787" s="124">
        <v>1977</v>
      </c>
      <c r="F787" s="124" t="str">
        <f>IF(ISERROR(VLOOKUP(C787,#REF!,1,)),"", "x")</f>
        <v/>
      </c>
      <c r="G787" s="127">
        <v>5.8877314814814813E-2</v>
      </c>
      <c r="H787" s="127">
        <v>5.8877314814814813E-2</v>
      </c>
      <c r="I787" s="126"/>
    </row>
    <row r="788" spans="1:9" ht="15.75" thickBot="1">
      <c r="A788" s="124">
        <v>653</v>
      </c>
      <c r="B788" s="124">
        <v>369</v>
      </c>
      <c r="C788" s="124" t="s">
        <v>1288</v>
      </c>
      <c r="D788" s="124"/>
      <c r="E788" s="124">
        <v>1999</v>
      </c>
      <c r="F788" s="124" t="str">
        <f>IF(ISERROR(VLOOKUP(C788,#REF!,1,)),"", "x")</f>
        <v/>
      </c>
      <c r="G788" s="127">
        <v>5.8912037037037034E-2</v>
      </c>
      <c r="H788" s="127">
        <v>5.8912037037037034E-2</v>
      </c>
      <c r="I788" s="126"/>
    </row>
    <row r="789" spans="1:9" ht="15.75" thickBot="1">
      <c r="A789" s="124">
        <v>593</v>
      </c>
      <c r="B789" s="124">
        <v>188</v>
      </c>
      <c r="C789" s="124" t="s">
        <v>1959</v>
      </c>
      <c r="D789" s="124"/>
      <c r="E789" s="124">
        <v>1965</v>
      </c>
      <c r="F789" s="124" t="str">
        <f>IF(ISERROR(VLOOKUP(C789,#REF!,1,)),"", "x")</f>
        <v/>
      </c>
      <c r="G789" s="127">
        <v>5.8935185185185181E-2</v>
      </c>
      <c r="H789" s="127">
        <v>5.8935185185185181E-2</v>
      </c>
      <c r="I789" s="126"/>
    </row>
    <row r="790" spans="1:9" ht="15.75" thickBot="1">
      <c r="A790" s="124">
        <v>594</v>
      </c>
      <c r="B790" s="124">
        <v>13</v>
      </c>
      <c r="C790" s="124" t="s">
        <v>1960</v>
      </c>
      <c r="D790" s="124"/>
      <c r="E790" s="124">
        <v>1964</v>
      </c>
      <c r="F790" s="124" t="str">
        <f>IF(ISERROR(VLOOKUP(C790,#REF!,1,)),"", "x")</f>
        <v/>
      </c>
      <c r="G790" s="127">
        <v>5.903935185185185E-2</v>
      </c>
      <c r="H790" s="127">
        <v>5.903935185185185E-2</v>
      </c>
      <c r="I790" s="126"/>
    </row>
    <row r="791" spans="1:9" ht="15.75" thickBot="1">
      <c r="A791" s="124">
        <v>654</v>
      </c>
      <c r="B791" s="124">
        <v>265</v>
      </c>
      <c r="C791" s="124" t="s">
        <v>1289</v>
      </c>
      <c r="D791" s="124"/>
      <c r="E791" s="124">
        <v>1979</v>
      </c>
      <c r="F791" s="124" t="str">
        <f>IF(ISERROR(VLOOKUP(C791,#REF!,1,)),"", "x")</f>
        <v/>
      </c>
      <c r="G791" s="127">
        <v>5.9097222222222225E-2</v>
      </c>
      <c r="H791" s="127">
        <v>5.9097222222222225E-2</v>
      </c>
      <c r="I791" s="126"/>
    </row>
    <row r="792" spans="1:9" ht="15.75" thickBot="1">
      <c r="A792" s="124">
        <v>655</v>
      </c>
      <c r="B792" s="124">
        <v>263</v>
      </c>
      <c r="C792" s="124" t="s">
        <v>1290</v>
      </c>
      <c r="D792" s="124"/>
      <c r="E792" s="124">
        <v>1969</v>
      </c>
      <c r="F792" s="124" t="str">
        <f>IF(ISERROR(VLOOKUP(C792,#REF!,1,)),"", "x")</f>
        <v/>
      </c>
      <c r="G792" s="127">
        <v>5.9097222222222225E-2</v>
      </c>
      <c r="H792" s="127">
        <v>5.9097222222222225E-2</v>
      </c>
      <c r="I792" s="126"/>
    </row>
    <row r="793" spans="1:9" ht="15.75" thickBot="1">
      <c r="A793" s="124">
        <v>656</v>
      </c>
      <c r="B793" s="124">
        <v>488</v>
      </c>
      <c r="C793" s="124" t="s">
        <v>1291</v>
      </c>
      <c r="D793" s="124"/>
      <c r="E793" s="124">
        <v>1975</v>
      </c>
      <c r="F793" s="124" t="str">
        <f>IF(ISERROR(VLOOKUP(C793,#REF!,1,)),"", "x")</f>
        <v/>
      </c>
      <c r="G793" s="127">
        <v>5.9120370370370372E-2</v>
      </c>
      <c r="H793" s="127">
        <v>5.9120370370370372E-2</v>
      </c>
      <c r="I793" s="126"/>
    </row>
    <row r="794" spans="1:9" ht="15.75" thickBot="1">
      <c r="A794" s="124">
        <v>657</v>
      </c>
      <c r="B794" s="124">
        <v>1397</v>
      </c>
      <c r="C794" s="124" t="s">
        <v>1292</v>
      </c>
      <c r="D794" s="124"/>
      <c r="E794" s="124">
        <v>1957</v>
      </c>
      <c r="F794" s="124" t="str">
        <f>IF(ISERROR(VLOOKUP(C794,#REF!,1,)),"", "x")</f>
        <v/>
      </c>
      <c r="G794" s="127">
        <v>5.9259259259259262E-2</v>
      </c>
      <c r="H794" s="127">
        <v>5.9259259259259262E-2</v>
      </c>
      <c r="I794" s="126"/>
    </row>
    <row r="795" spans="1:9" ht="15.75" thickBot="1">
      <c r="A795" s="124">
        <v>658</v>
      </c>
      <c r="B795" s="124">
        <v>1417</v>
      </c>
      <c r="C795" s="124" t="s">
        <v>1293</v>
      </c>
      <c r="D795" s="124"/>
      <c r="E795" s="124">
        <v>1966</v>
      </c>
      <c r="F795" s="124" t="str">
        <f>IF(ISERROR(VLOOKUP(C795,#REF!,1,)),"", "x")</f>
        <v/>
      </c>
      <c r="G795" s="127">
        <v>5.9270833333333335E-2</v>
      </c>
      <c r="H795" s="127">
        <v>5.9270833333333335E-2</v>
      </c>
      <c r="I795" s="126"/>
    </row>
    <row r="796" spans="1:9" ht="15.75" thickBot="1">
      <c r="A796" s="124">
        <v>659</v>
      </c>
      <c r="B796" s="124">
        <v>277</v>
      </c>
      <c r="C796" s="124" t="s">
        <v>1294</v>
      </c>
      <c r="D796" s="124"/>
      <c r="E796" s="124">
        <v>1968</v>
      </c>
      <c r="F796" s="124" t="str">
        <f>IF(ISERROR(VLOOKUP(C796,#REF!,1,)),"", "x")</f>
        <v/>
      </c>
      <c r="G796" s="127">
        <v>5.9282407407407402E-2</v>
      </c>
      <c r="H796" s="127">
        <v>5.9282407407407402E-2</v>
      </c>
      <c r="I796" s="126"/>
    </row>
    <row r="797" spans="1:9" ht="15.75" thickBot="1">
      <c r="A797" s="124">
        <v>660</v>
      </c>
      <c r="B797" s="124">
        <v>1161</v>
      </c>
      <c r="C797" s="124" t="s">
        <v>1295</v>
      </c>
      <c r="D797" s="124"/>
      <c r="E797" s="124">
        <v>1979</v>
      </c>
      <c r="F797" s="124" t="str">
        <f>IF(ISERROR(VLOOKUP(C797,#REF!,1,)),"", "x")</f>
        <v/>
      </c>
      <c r="G797" s="127">
        <v>5.9305555555555556E-2</v>
      </c>
      <c r="H797" s="127">
        <v>5.9305555555555556E-2</v>
      </c>
      <c r="I797" s="126"/>
    </row>
    <row r="798" spans="1:9" ht="15.75" thickBot="1">
      <c r="A798" s="124">
        <v>661</v>
      </c>
      <c r="B798" s="124">
        <v>1095</v>
      </c>
      <c r="C798" s="124" t="s">
        <v>1296</v>
      </c>
      <c r="D798" s="124"/>
      <c r="E798" s="124">
        <v>1976</v>
      </c>
      <c r="F798" s="124" t="str">
        <f>IF(ISERROR(VLOOKUP(C798,#REF!,1,)),"", "x")</f>
        <v/>
      </c>
      <c r="G798" s="127">
        <v>5.9317129629629629E-2</v>
      </c>
      <c r="H798" s="127">
        <v>5.9317129629629629E-2</v>
      </c>
      <c r="I798" s="126"/>
    </row>
    <row r="799" spans="1:9" ht="15.75" thickBot="1">
      <c r="A799" s="124">
        <v>662</v>
      </c>
      <c r="B799" s="124">
        <v>1322</v>
      </c>
      <c r="C799" s="124" t="s">
        <v>1297</v>
      </c>
      <c r="D799" s="124"/>
      <c r="E799" s="124">
        <v>1981</v>
      </c>
      <c r="F799" s="124" t="str">
        <f>IF(ISERROR(VLOOKUP(C799,#REF!,1,)),"", "x")</f>
        <v/>
      </c>
      <c r="G799" s="127">
        <v>5.9421296296296298E-2</v>
      </c>
      <c r="H799" s="127">
        <v>5.9421296296296298E-2</v>
      </c>
      <c r="I799" s="126"/>
    </row>
    <row r="800" spans="1:9" ht="15.75" thickBot="1">
      <c r="A800" s="124">
        <v>663</v>
      </c>
      <c r="B800" s="124">
        <v>274</v>
      </c>
      <c r="C800" s="124" t="s">
        <v>1298</v>
      </c>
      <c r="D800" s="124"/>
      <c r="E800" s="124">
        <v>1952</v>
      </c>
      <c r="F800" s="124" t="str">
        <f>IF(ISERROR(VLOOKUP(C800,#REF!,1,)),"", "x")</f>
        <v/>
      </c>
      <c r="G800" s="127">
        <v>5.9675925925925931E-2</v>
      </c>
      <c r="H800" s="127">
        <v>5.9675925925925931E-2</v>
      </c>
      <c r="I800" s="126"/>
    </row>
    <row r="801" spans="1:9" ht="15.75" thickBot="1">
      <c r="A801" s="124">
        <v>664</v>
      </c>
      <c r="B801" s="124">
        <v>1037</v>
      </c>
      <c r="C801" s="124" t="s">
        <v>1299</v>
      </c>
      <c r="D801" s="124"/>
      <c r="E801" s="124">
        <v>1972</v>
      </c>
      <c r="F801" s="124" t="str">
        <f>IF(ISERROR(VLOOKUP(C801,#REF!,1,)),"", "x")</f>
        <v/>
      </c>
      <c r="G801" s="127">
        <v>5.9687500000000004E-2</v>
      </c>
      <c r="H801" s="127">
        <v>5.9687500000000004E-2</v>
      </c>
      <c r="I801" s="126"/>
    </row>
    <row r="802" spans="1:9" ht="15.75" thickBot="1">
      <c r="A802" s="124">
        <v>665</v>
      </c>
      <c r="B802" s="124">
        <v>1036</v>
      </c>
      <c r="C802" s="124" t="s">
        <v>1300</v>
      </c>
      <c r="D802" s="124"/>
      <c r="E802" s="124">
        <v>1981</v>
      </c>
      <c r="F802" s="124" t="str">
        <f>IF(ISERROR(VLOOKUP(C802,#REF!,1,)),"", "x")</f>
        <v/>
      </c>
      <c r="G802" s="127">
        <v>5.9687500000000004E-2</v>
      </c>
      <c r="H802" s="127">
        <v>5.9687500000000004E-2</v>
      </c>
      <c r="I802" s="126"/>
    </row>
    <row r="803" spans="1:9" ht="15.75" thickBot="1">
      <c r="A803" s="124">
        <v>666</v>
      </c>
      <c r="B803" s="124">
        <v>1038</v>
      </c>
      <c r="C803" s="124" t="s">
        <v>1301</v>
      </c>
      <c r="D803" s="124"/>
      <c r="E803" s="124">
        <v>1990</v>
      </c>
      <c r="F803" s="124" t="str">
        <f>IF(ISERROR(VLOOKUP(C803,#REF!,1,)),"", "x")</f>
        <v/>
      </c>
      <c r="G803" s="127">
        <v>5.9687500000000004E-2</v>
      </c>
      <c r="H803" s="127">
        <v>5.9687500000000004E-2</v>
      </c>
      <c r="I803" s="126"/>
    </row>
    <row r="804" spans="1:9" ht="15.75" thickBot="1">
      <c r="A804" s="124">
        <v>595</v>
      </c>
      <c r="B804" s="124">
        <v>165</v>
      </c>
      <c r="C804" s="124" t="s">
        <v>1961</v>
      </c>
      <c r="D804" s="124"/>
      <c r="E804" s="124">
        <v>1963</v>
      </c>
      <c r="F804" s="124" t="str">
        <f>IF(ISERROR(VLOOKUP(C804,#REF!,1,)),"", "x")</f>
        <v/>
      </c>
      <c r="G804" s="127">
        <v>5.9710648148148145E-2</v>
      </c>
      <c r="H804" s="127">
        <v>5.9710648148148145E-2</v>
      </c>
      <c r="I804" s="126"/>
    </row>
    <row r="805" spans="1:9" ht="15.75" thickBot="1">
      <c r="A805" s="124">
        <v>667</v>
      </c>
      <c r="B805" s="124">
        <v>787</v>
      </c>
      <c r="C805" s="124" t="s">
        <v>1302</v>
      </c>
      <c r="D805" s="124"/>
      <c r="E805" s="124">
        <v>1971</v>
      </c>
      <c r="F805" s="124" t="str">
        <f>IF(ISERROR(VLOOKUP(C805,#REF!,1,)),"", "x")</f>
        <v/>
      </c>
      <c r="G805" s="127">
        <v>5.9826388888888887E-2</v>
      </c>
      <c r="H805" s="127">
        <v>5.9826388888888887E-2</v>
      </c>
      <c r="I805" s="126"/>
    </row>
    <row r="806" spans="1:9" ht="15.75" thickBot="1">
      <c r="A806" s="124">
        <v>668</v>
      </c>
      <c r="B806" s="124">
        <v>325</v>
      </c>
      <c r="C806" s="124" t="s">
        <v>1303</v>
      </c>
      <c r="D806" s="124"/>
      <c r="E806" s="124">
        <v>1981</v>
      </c>
      <c r="F806" s="124" t="str">
        <f>IF(ISERROR(VLOOKUP(C806,#REF!,1,)),"", "x")</f>
        <v/>
      </c>
      <c r="G806" s="127">
        <v>5.9826388888888887E-2</v>
      </c>
      <c r="H806" s="127">
        <v>5.9826388888888887E-2</v>
      </c>
      <c r="I806" s="126"/>
    </row>
    <row r="807" spans="1:9" ht="15.75" thickBot="1">
      <c r="A807" s="124">
        <v>596</v>
      </c>
      <c r="B807" s="124">
        <v>378</v>
      </c>
      <c r="C807" s="124" t="s">
        <v>1962</v>
      </c>
      <c r="D807" s="124"/>
      <c r="E807" s="124">
        <v>1990</v>
      </c>
      <c r="F807" s="124" t="str">
        <f>IF(ISERROR(VLOOKUP(C807,#REF!,1,)),"", "x")</f>
        <v/>
      </c>
      <c r="G807" s="127">
        <v>5.9965277777777777E-2</v>
      </c>
      <c r="H807" s="127">
        <v>5.9965277777777777E-2</v>
      </c>
      <c r="I807" s="126"/>
    </row>
    <row r="808" spans="1:9" ht="15.75" thickBot="1">
      <c r="A808" s="124">
        <v>669</v>
      </c>
      <c r="B808" s="124">
        <v>663</v>
      </c>
      <c r="C808" s="124" t="s">
        <v>1304</v>
      </c>
      <c r="D808" s="124"/>
      <c r="E808" s="124">
        <v>1989</v>
      </c>
      <c r="F808" s="124" t="str">
        <f>IF(ISERROR(VLOOKUP(C808,#REF!,1,)),"", "x")</f>
        <v/>
      </c>
      <c r="G808" s="127">
        <v>6.0011574074074071E-2</v>
      </c>
      <c r="H808" s="127">
        <v>6.0011574074074071E-2</v>
      </c>
      <c r="I808" s="126"/>
    </row>
    <row r="809" spans="1:9" ht="15.75" thickBot="1">
      <c r="A809" s="124">
        <v>670</v>
      </c>
      <c r="B809" s="124">
        <v>116</v>
      </c>
      <c r="C809" s="124" t="s">
        <v>1305</v>
      </c>
      <c r="D809" s="124"/>
      <c r="E809" s="124">
        <v>1959</v>
      </c>
      <c r="F809" s="124" t="str">
        <f>IF(ISERROR(VLOOKUP(C809,#REF!,1,)),"", "x")</f>
        <v/>
      </c>
      <c r="G809" s="127">
        <v>6.008101851851852E-2</v>
      </c>
      <c r="H809" s="127">
        <v>6.008101851851852E-2</v>
      </c>
      <c r="I809" s="126"/>
    </row>
    <row r="810" spans="1:9" ht="15.75" thickBot="1">
      <c r="A810" s="124">
        <v>597</v>
      </c>
      <c r="B810" s="124">
        <v>940</v>
      </c>
      <c r="C810" s="124" t="s">
        <v>1963</v>
      </c>
      <c r="D810" s="124"/>
      <c r="E810" s="124">
        <v>1961</v>
      </c>
      <c r="F810" s="124" t="str">
        <f>IF(ISERROR(VLOOKUP(C810,#REF!,1,)),"", "x")</f>
        <v/>
      </c>
      <c r="G810" s="127">
        <v>6.0092592592592593E-2</v>
      </c>
      <c r="H810" s="127">
        <v>6.0092592592592593E-2</v>
      </c>
      <c r="I810" s="126"/>
    </row>
    <row r="811" spans="1:9" ht="15.75" thickBot="1">
      <c r="A811" s="124">
        <v>671</v>
      </c>
      <c r="B811" s="124">
        <v>432</v>
      </c>
      <c r="C811" s="124" t="s">
        <v>1262</v>
      </c>
      <c r="D811" s="124"/>
      <c r="E811" s="124">
        <v>1979</v>
      </c>
      <c r="F811" s="124" t="str">
        <f>IF(ISERROR(VLOOKUP(C811,#REF!,1,)),"", "x")</f>
        <v/>
      </c>
      <c r="G811" s="127">
        <v>6.0127314814814814E-2</v>
      </c>
      <c r="H811" s="127">
        <v>6.0127314814814814E-2</v>
      </c>
      <c r="I811" s="126"/>
    </row>
    <row r="812" spans="1:9" ht="15.75" thickBot="1">
      <c r="A812" s="124">
        <v>672</v>
      </c>
      <c r="B812" s="124">
        <v>542</v>
      </c>
      <c r="C812" s="124" t="s">
        <v>1306</v>
      </c>
      <c r="D812" s="124"/>
      <c r="E812" s="124">
        <v>1960</v>
      </c>
      <c r="F812" s="124" t="str">
        <f>IF(ISERROR(VLOOKUP(C812,#REF!,1,)),"", "x")</f>
        <v/>
      </c>
      <c r="G812" s="127">
        <v>6.0196759259259262E-2</v>
      </c>
      <c r="H812" s="127">
        <v>6.0196759259259262E-2</v>
      </c>
      <c r="I812" s="126"/>
    </row>
    <row r="813" spans="1:9" ht="15.75" thickBot="1">
      <c r="A813" s="124">
        <v>673</v>
      </c>
      <c r="B813" s="124">
        <v>929</v>
      </c>
      <c r="C813" s="124" t="s">
        <v>1307</v>
      </c>
      <c r="D813" s="124"/>
      <c r="E813" s="124">
        <v>1967</v>
      </c>
      <c r="F813" s="124" t="str">
        <f>IF(ISERROR(VLOOKUP(C813,#REF!,1,)),"", "x")</f>
        <v/>
      </c>
      <c r="G813" s="127">
        <v>6.0208333333333336E-2</v>
      </c>
      <c r="H813" s="127">
        <v>6.0208333333333336E-2</v>
      </c>
      <c r="I813" s="126"/>
    </row>
    <row r="814" spans="1:9" ht="15.75" thickBot="1">
      <c r="A814" s="124">
        <v>598</v>
      </c>
      <c r="B814" s="124">
        <v>1144</v>
      </c>
      <c r="C814" s="124" t="s">
        <v>1964</v>
      </c>
      <c r="D814" s="124"/>
      <c r="E814" s="124">
        <v>1978</v>
      </c>
      <c r="F814" s="124" t="str">
        <f>IF(ISERROR(VLOOKUP(C814,#REF!,1,)),"", "x")</f>
        <v/>
      </c>
      <c r="G814" s="127">
        <v>6.0347222222222219E-2</v>
      </c>
      <c r="H814" s="127">
        <v>6.0347222222222219E-2</v>
      </c>
      <c r="I814" s="126"/>
    </row>
    <row r="815" spans="1:9" ht="15.75" thickBot="1">
      <c r="A815" s="124">
        <v>674</v>
      </c>
      <c r="B815" s="124">
        <v>593</v>
      </c>
      <c r="C815" s="124" t="s">
        <v>1308</v>
      </c>
      <c r="D815" s="124"/>
      <c r="E815" s="124">
        <v>1966</v>
      </c>
      <c r="F815" s="124" t="str">
        <f>IF(ISERROR(VLOOKUP(C815,#REF!,1,)),"", "x")</f>
        <v/>
      </c>
      <c r="G815" s="127">
        <v>6.0543981481481483E-2</v>
      </c>
      <c r="H815" s="127">
        <v>6.0543981481481483E-2</v>
      </c>
      <c r="I815" s="126"/>
    </row>
    <row r="816" spans="1:9" ht="15.75" thickBot="1">
      <c r="A816" s="124">
        <v>675</v>
      </c>
      <c r="B816" s="124">
        <v>115</v>
      </c>
      <c r="C816" s="124" t="s">
        <v>1309</v>
      </c>
      <c r="D816" s="124"/>
      <c r="E816" s="124">
        <v>1994</v>
      </c>
      <c r="F816" s="124" t="str">
        <f>IF(ISERROR(VLOOKUP(C816,#REF!,1,)),"", "x")</f>
        <v/>
      </c>
      <c r="G816" s="127">
        <v>6.0682870370370373E-2</v>
      </c>
      <c r="H816" s="127">
        <v>6.0682870370370373E-2</v>
      </c>
      <c r="I816" s="126"/>
    </row>
    <row r="817" spans="1:9" ht="15.75" thickBot="1">
      <c r="A817" s="124">
        <v>676</v>
      </c>
      <c r="B817" s="124">
        <v>302</v>
      </c>
      <c r="C817" s="124" t="s">
        <v>1310</v>
      </c>
      <c r="D817" s="124"/>
      <c r="E817" s="124">
        <v>1966</v>
      </c>
      <c r="F817" s="124" t="str">
        <f>IF(ISERROR(VLOOKUP(C817,#REF!,1,)),"", "x")</f>
        <v/>
      </c>
      <c r="G817" s="127">
        <v>6.0706018518518513E-2</v>
      </c>
      <c r="H817" s="127">
        <v>6.0706018518518513E-2</v>
      </c>
      <c r="I817" s="126"/>
    </row>
    <row r="818" spans="1:9" ht="15.75" thickBot="1">
      <c r="A818" s="124">
        <v>677</v>
      </c>
      <c r="B818" s="124">
        <v>553</v>
      </c>
      <c r="C818" s="124" t="s">
        <v>1311</v>
      </c>
      <c r="D818" s="124"/>
      <c r="E818" s="124">
        <v>1957</v>
      </c>
      <c r="F818" s="124" t="str">
        <f>IF(ISERROR(VLOOKUP(C818,#REF!,1,)),"", "x")</f>
        <v/>
      </c>
      <c r="G818" s="127">
        <v>6.0706018518518513E-2</v>
      </c>
      <c r="H818" s="127">
        <v>6.0706018518518513E-2</v>
      </c>
      <c r="I818" s="126"/>
    </row>
    <row r="819" spans="1:9" ht="15.75" thickBot="1">
      <c r="A819" s="124">
        <v>678</v>
      </c>
      <c r="B819" s="124">
        <v>1070</v>
      </c>
      <c r="C819" s="124" t="s">
        <v>1312</v>
      </c>
      <c r="D819" s="124"/>
      <c r="E819" s="124">
        <v>1970</v>
      </c>
      <c r="F819" s="124" t="str">
        <f>IF(ISERROR(VLOOKUP(C819,#REF!,1,)),"", "x")</f>
        <v/>
      </c>
      <c r="G819" s="127">
        <v>6.0729166666666667E-2</v>
      </c>
      <c r="H819" s="127">
        <v>6.0729166666666667E-2</v>
      </c>
      <c r="I819" s="126"/>
    </row>
    <row r="820" spans="1:9" ht="15.75" thickBot="1">
      <c r="A820" s="124">
        <v>679</v>
      </c>
      <c r="B820" s="124">
        <v>1314</v>
      </c>
      <c r="C820" s="124" t="s">
        <v>1313</v>
      </c>
      <c r="D820" s="124"/>
      <c r="E820" s="124">
        <v>1967</v>
      </c>
      <c r="F820" s="124" t="str">
        <f>IF(ISERROR(VLOOKUP(C820,#REF!,1,)),"", "x")</f>
        <v/>
      </c>
      <c r="G820" s="127">
        <v>6.0729166666666667E-2</v>
      </c>
      <c r="H820" s="127">
        <v>6.0729166666666667E-2</v>
      </c>
      <c r="I820" s="126"/>
    </row>
    <row r="821" spans="1:9" ht="15.75" thickBot="1">
      <c r="A821" s="124">
        <v>680</v>
      </c>
      <c r="B821" s="124">
        <v>853</v>
      </c>
      <c r="C821" s="124" t="s">
        <v>1314</v>
      </c>
      <c r="D821" s="124"/>
      <c r="E821" s="124">
        <v>1950</v>
      </c>
      <c r="F821" s="124" t="str">
        <f>IF(ISERROR(VLOOKUP(C821,#REF!,1,)),"", "x")</f>
        <v/>
      </c>
      <c r="G821" s="127">
        <v>6.0752314814814821E-2</v>
      </c>
      <c r="H821" s="127">
        <v>6.0752314814814821E-2</v>
      </c>
      <c r="I821" s="126"/>
    </row>
    <row r="822" spans="1:9" ht="15.75" thickBot="1">
      <c r="A822" s="124">
        <v>681</v>
      </c>
      <c r="B822" s="124">
        <v>1371</v>
      </c>
      <c r="C822" s="124" t="s">
        <v>1315</v>
      </c>
      <c r="D822" s="124"/>
      <c r="E822" s="124">
        <v>1973</v>
      </c>
      <c r="F822" s="124" t="str">
        <f>IF(ISERROR(VLOOKUP(C822,#REF!,1,)),"", "x")</f>
        <v/>
      </c>
      <c r="G822" s="127">
        <v>6.0787037037037035E-2</v>
      </c>
      <c r="H822" s="127">
        <v>6.0787037037037035E-2</v>
      </c>
      <c r="I822" s="126"/>
    </row>
    <row r="823" spans="1:9" ht="15.75" thickBot="1">
      <c r="A823" s="124">
        <v>599</v>
      </c>
      <c r="B823" s="124">
        <v>755</v>
      </c>
      <c r="C823" s="124" t="s">
        <v>1965</v>
      </c>
      <c r="D823" s="124"/>
      <c r="E823" s="124">
        <v>1956</v>
      </c>
      <c r="F823" s="124" t="str">
        <f>IF(ISERROR(VLOOKUP(C823,#REF!,1,)),"", "x")</f>
        <v/>
      </c>
      <c r="G823" s="127">
        <v>6.0798611111111116E-2</v>
      </c>
      <c r="H823" s="127">
        <v>6.0798611111111116E-2</v>
      </c>
      <c r="I823" s="126"/>
    </row>
    <row r="824" spans="1:9" ht="15.75" thickBot="1">
      <c r="A824" s="124">
        <v>682</v>
      </c>
      <c r="B824" s="124">
        <v>178</v>
      </c>
      <c r="C824" s="124" t="s">
        <v>1316</v>
      </c>
      <c r="D824" s="124"/>
      <c r="E824" s="124">
        <v>1972</v>
      </c>
      <c r="F824" s="124" t="str">
        <f>IF(ISERROR(VLOOKUP(C824,#REF!,1,)),"", "x")</f>
        <v/>
      </c>
      <c r="G824" s="127">
        <v>6.083333333333333E-2</v>
      </c>
      <c r="H824" s="127">
        <v>6.083333333333333E-2</v>
      </c>
      <c r="I824" s="126"/>
    </row>
    <row r="825" spans="1:9" ht="15.75" thickBot="1">
      <c r="A825" s="124">
        <v>683</v>
      </c>
      <c r="B825" s="124">
        <v>94</v>
      </c>
      <c r="C825" s="124" t="s">
        <v>1317</v>
      </c>
      <c r="D825" s="124"/>
      <c r="E825" s="124">
        <v>1958</v>
      </c>
      <c r="F825" s="124" t="str">
        <f>IF(ISERROR(VLOOKUP(C825,#REF!,1,)),"", "x")</f>
        <v/>
      </c>
      <c r="G825" s="127">
        <v>6.083333333333333E-2</v>
      </c>
      <c r="H825" s="127">
        <v>6.083333333333333E-2</v>
      </c>
      <c r="I825" s="126"/>
    </row>
    <row r="826" spans="1:9" ht="15.75" thickBot="1">
      <c r="A826" s="124">
        <v>684</v>
      </c>
      <c r="B826" s="124">
        <v>801</v>
      </c>
      <c r="C826" s="124" t="s">
        <v>1318</v>
      </c>
      <c r="D826" s="124"/>
      <c r="E826" s="124">
        <v>1969</v>
      </c>
      <c r="F826" s="124" t="str">
        <f>IF(ISERROR(VLOOKUP(C826,#REF!,1,)),"", "x")</f>
        <v/>
      </c>
      <c r="G826" s="127">
        <v>6.083333333333333E-2</v>
      </c>
      <c r="H826" s="127">
        <v>6.083333333333333E-2</v>
      </c>
      <c r="I826" s="126"/>
    </row>
    <row r="827" spans="1:9" ht="15.75" thickBot="1">
      <c r="A827" s="124">
        <v>685</v>
      </c>
      <c r="B827" s="124">
        <v>238</v>
      </c>
      <c r="C827" s="124" t="s">
        <v>1319</v>
      </c>
      <c r="D827" s="124"/>
      <c r="E827" s="124">
        <v>1984</v>
      </c>
      <c r="F827" s="124" t="str">
        <f>IF(ISERROR(VLOOKUP(C827,#REF!,1,)),"", "x")</f>
        <v/>
      </c>
      <c r="G827" s="127">
        <v>6.1053240740740734E-2</v>
      </c>
      <c r="H827" s="127">
        <v>6.1053240740740734E-2</v>
      </c>
      <c r="I827" s="126"/>
    </row>
    <row r="828" spans="1:9" ht="15.75" thickBot="1">
      <c r="A828" s="124">
        <v>686</v>
      </c>
      <c r="B828" s="124">
        <v>147</v>
      </c>
      <c r="C828" s="124" t="s">
        <v>1320</v>
      </c>
      <c r="D828" s="124"/>
      <c r="E828" s="124">
        <v>1953</v>
      </c>
      <c r="F828" s="124" t="str">
        <f>IF(ISERROR(VLOOKUP(C828,#REF!,1,)),"", "x")</f>
        <v/>
      </c>
      <c r="G828" s="127">
        <v>6.1215277777777778E-2</v>
      </c>
      <c r="H828" s="127">
        <v>6.1215277777777778E-2</v>
      </c>
      <c r="I828" s="126"/>
    </row>
    <row r="829" spans="1:9" ht="15.75" thickBot="1">
      <c r="A829" s="124">
        <v>687</v>
      </c>
      <c r="B829" s="124">
        <v>526</v>
      </c>
      <c r="C829" s="124" t="s">
        <v>1321</v>
      </c>
      <c r="D829" s="124"/>
      <c r="E829" s="124">
        <v>1970</v>
      </c>
      <c r="F829" s="124" t="str">
        <f>IF(ISERROR(VLOOKUP(C829,#REF!,1,)),"", "x")</f>
        <v/>
      </c>
      <c r="G829" s="127">
        <v>6.1273148148148153E-2</v>
      </c>
      <c r="H829" s="127">
        <v>6.1273148148148153E-2</v>
      </c>
      <c r="I829" s="126"/>
    </row>
    <row r="830" spans="1:9" ht="15.75" thickBot="1">
      <c r="A830" s="124">
        <v>688</v>
      </c>
      <c r="B830" s="124">
        <v>1175</v>
      </c>
      <c r="C830" s="124" t="s">
        <v>1322</v>
      </c>
      <c r="D830" s="124"/>
      <c r="E830" s="124">
        <v>1970</v>
      </c>
      <c r="F830" s="124" t="str">
        <f>IF(ISERROR(VLOOKUP(C830,#REF!,1,)),"", "x")</f>
        <v/>
      </c>
      <c r="G830" s="127">
        <v>6.128472222222222E-2</v>
      </c>
      <c r="H830" s="127">
        <v>6.128472222222222E-2</v>
      </c>
      <c r="I830" s="126"/>
    </row>
    <row r="831" spans="1:9" ht="15.75" thickBot="1">
      <c r="A831" s="124">
        <v>600</v>
      </c>
      <c r="B831" s="124">
        <v>709</v>
      </c>
      <c r="C831" s="124" t="s">
        <v>1966</v>
      </c>
      <c r="D831" s="124"/>
      <c r="E831" s="124">
        <v>1970</v>
      </c>
      <c r="F831" s="124" t="str">
        <f>IF(ISERROR(VLOOKUP(C831,#REF!,1,)),"", "x")</f>
        <v/>
      </c>
      <c r="G831" s="127">
        <v>6.128472222222222E-2</v>
      </c>
      <c r="H831" s="127">
        <v>6.128472222222222E-2</v>
      </c>
      <c r="I831" s="126"/>
    </row>
    <row r="832" spans="1:9" ht="15.75" thickBot="1">
      <c r="A832" s="124">
        <v>689</v>
      </c>
      <c r="B832" s="124">
        <v>173</v>
      </c>
      <c r="C832" s="124" t="s">
        <v>1323</v>
      </c>
      <c r="D832" s="124"/>
      <c r="E832" s="124">
        <v>1971</v>
      </c>
      <c r="F832" s="124" t="str">
        <f>IF(ISERROR(VLOOKUP(C832,#REF!,1,)),"", "x")</f>
        <v/>
      </c>
      <c r="G832" s="127">
        <v>6.1354166666666675E-2</v>
      </c>
      <c r="H832" s="127">
        <v>6.1354166666666675E-2</v>
      </c>
      <c r="I832" s="126"/>
    </row>
    <row r="833" spans="1:9" ht="15.75" thickBot="1">
      <c r="A833" s="124">
        <v>690</v>
      </c>
      <c r="B833" s="124">
        <v>6</v>
      </c>
      <c r="C833" s="124" t="s">
        <v>1324</v>
      </c>
      <c r="D833" s="124"/>
      <c r="E833" s="124">
        <v>1973</v>
      </c>
      <c r="F833" s="124" t="str">
        <f>IF(ISERROR(VLOOKUP(C833,#REF!,1,)),"", "x")</f>
        <v/>
      </c>
      <c r="G833" s="127">
        <v>6.1365740740740742E-2</v>
      </c>
      <c r="H833" s="127">
        <v>6.1365740740740742E-2</v>
      </c>
      <c r="I833" s="126"/>
    </row>
    <row r="834" spans="1:9" ht="15.75" thickBot="1">
      <c r="A834" s="124">
        <v>691</v>
      </c>
      <c r="B834" s="124">
        <v>1272</v>
      </c>
      <c r="C834" s="124" t="s">
        <v>1325</v>
      </c>
      <c r="D834" s="124"/>
      <c r="E834" s="124">
        <v>1977</v>
      </c>
      <c r="F834" s="124" t="str">
        <f>IF(ISERROR(VLOOKUP(C834,#REF!,1,)),"", "x")</f>
        <v/>
      </c>
      <c r="G834" s="127">
        <v>6.1481481481481477E-2</v>
      </c>
      <c r="H834" s="127">
        <v>6.1481481481481477E-2</v>
      </c>
      <c r="I834" s="126"/>
    </row>
    <row r="835" spans="1:9" ht="15.75" thickBot="1">
      <c r="A835" s="124">
        <v>692</v>
      </c>
      <c r="B835" s="124">
        <v>216</v>
      </c>
      <c r="C835" s="124" t="s">
        <v>1326</v>
      </c>
      <c r="D835" s="124"/>
      <c r="E835" s="124">
        <v>1982</v>
      </c>
      <c r="F835" s="124" t="str">
        <f>IF(ISERROR(VLOOKUP(C835,#REF!,1,)),"", "x")</f>
        <v/>
      </c>
      <c r="G835" s="127">
        <v>6.1493055555555558E-2</v>
      </c>
      <c r="H835" s="127">
        <v>6.1493055555555558E-2</v>
      </c>
      <c r="I835" s="126"/>
    </row>
    <row r="836" spans="1:9" ht="15.75" thickBot="1">
      <c r="A836" s="124">
        <v>693</v>
      </c>
      <c r="B836" s="124">
        <v>215</v>
      </c>
      <c r="C836" s="124" t="s">
        <v>1327</v>
      </c>
      <c r="D836" s="124"/>
      <c r="E836" s="124">
        <v>1985</v>
      </c>
      <c r="F836" s="124" t="str">
        <f>IF(ISERROR(VLOOKUP(C836,#REF!,1,)),"", "x")</f>
        <v/>
      </c>
      <c r="G836" s="127">
        <v>6.1493055555555558E-2</v>
      </c>
      <c r="H836" s="127">
        <v>6.1493055555555558E-2</v>
      </c>
      <c r="I836" s="126"/>
    </row>
    <row r="837" spans="1:9" ht="15.75" thickBot="1">
      <c r="A837" s="124">
        <v>694</v>
      </c>
      <c r="B837" s="124">
        <v>677</v>
      </c>
      <c r="C837" s="124" t="s">
        <v>1328</v>
      </c>
      <c r="D837" s="124"/>
      <c r="E837" s="124">
        <v>1970</v>
      </c>
      <c r="F837" s="124" t="str">
        <f>IF(ISERROR(VLOOKUP(C837,#REF!,1,)),"", "x")</f>
        <v/>
      </c>
      <c r="G837" s="127">
        <v>6.157407407407408E-2</v>
      </c>
      <c r="H837" s="127">
        <v>6.157407407407408E-2</v>
      </c>
      <c r="I837" s="126"/>
    </row>
    <row r="838" spans="1:9" ht="15.75" thickBot="1">
      <c r="A838" s="124">
        <v>695</v>
      </c>
      <c r="B838" s="124">
        <v>1312</v>
      </c>
      <c r="C838" s="124" t="s">
        <v>1329</v>
      </c>
      <c r="D838" s="124"/>
      <c r="E838" s="124">
        <v>1991</v>
      </c>
      <c r="F838" s="124" t="str">
        <f>IF(ISERROR(VLOOKUP(C838,#REF!,1,)),"", "x")</f>
        <v/>
      </c>
      <c r="G838" s="127">
        <v>6.1886574074074073E-2</v>
      </c>
      <c r="H838" s="127">
        <v>6.1886574074074073E-2</v>
      </c>
      <c r="I838" s="126"/>
    </row>
    <row r="839" spans="1:9" ht="15.75" thickBot="1">
      <c r="A839" s="128">
        <v>601</v>
      </c>
      <c r="B839" s="128">
        <v>1402</v>
      </c>
      <c r="C839" s="128" t="s">
        <v>1967</v>
      </c>
      <c r="D839" s="128"/>
      <c r="E839" s="128">
        <v>1974</v>
      </c>
      <c r="F839" s="124" t="str">
        <f>IF(ISERROR(VLOOKUP(C839,#REF!,1,)),"", "x")</f>
        <v/>
      </c>
      <c r="G839" s="129">
        <v>6.1886574074074073E-2</v>
      </c>
      <c r="H839" s="129">
        <v>6.1886574074074073E-2</v>
      </c>
      <c r="I839" s="126"/>
    </row>
    <row r="840" spans="1:9" ht="15.75" thickBot="1">
      <c r="A840" s="124">
        <v>696</v>
      </c>
      <c r="B840" s="124">
        <v>1396</v>
      </c>
      <c r="C840" s="124" t="s">
        <v>1330</v>
      </c>
      <c r="D840" s="124"/>
      <c r="E840" s="124">
        <v>1967</v>
      </c>
      <c r="F840" s="124" t="str">
        <f>IF(ISERROR(VLOOKUP(C840,#REF!,1,)),"", "x")</f>
        <v/>
      </c>
      <c r="G840" s="127">
        <v>6.2210648148148147E-2</v>
      </c>
      <c r="H840" s="127">
        <v>6.2210648148148147E-2</v>
      </c>
      <c r="I840" s="126"/>
    </row>
    <row r="841" spans="1:9" ht="15.75" thickBot="1">
      <c r="A841" s="124">
        <v>697</v>
      </c>
      <c r="B841" s="124">
        <v>791</v>
      </c>
      <c r="C841" s="124" t="s">
        <v>1331</v>
      </c>
      <c r="D841" s="124"/>
      <c r="E841" s="124">
        <v>1973</v>
      </c>
      <c r="F841" s="124" t="str">
        <f>IF(ISERROR(VLOOKUP(C841,#REF!,1,)),"", "x")</f>
        <v/>
      </c>
      <c r="G841" s="127">
        <v>6.2453703703703706E-2</v>
      </c>
      <c r="H841" s="127">
        <v>6.2453703703703706E-2</v>
      </c>
      <c r="I841" s="126"/>
    </row>
    <row r="842" spans="1:9" ht="15.75" thickBot="1">
      <c r="A842" s="124">
        <v>698</v>
      </c>
      <c r="B842" s="124">
        <v>938</v>
      </c>
      <c r="C842" s="124" t="s">
        <v>1332</v>
      </c>
      <c r="D842" s="124"/>
      <c r="E842" s="124">
        <v>1963</v>
      </c>
      <c r="F842" s="124" t="str">
        <f>IF(ISERROR(VLOOKUP(C842,#REF!,1,)),"", "x")</f>
        <v/>
      </c>
      <c r="G842" s="127">
        <v>6.25E-2</v>
      </c>
      <c r="H842" s="127">
        <v>6.25E-2</v>
      </c>
      <c r="I842" s="126"/>
    </row>
    <row r="843" spans="1:9" ht="15.75" thickBot="1">
      <c r="A843" s="124">
        <v>699</v>
      </c>
      <c r="B843" s="124">
        <v>1389</v>
      </c>
      <c r="C843" s="124" t="s">
        <v>1333</v>
      </c>
      <c r="D843" s="124"/>
      <c r="E843" s="124">
        <v>1963</v>
      </c>
      <c r="F843" s="124" t="str">
        <f>IF(ISERROR(VLOOKUP(C843,#REF!,1,)),"", "x")</f>
        <v/>
      </c>
      <c r="G843" s="127">
        <v>6.2685185185185191E-2</v>
      </c>
      <c r="H843" s="127">
        <v>6.2685185185185191E-2</v>
      </c>
      <c r="I843" s="126"/>
    </row>
    <row r="844" spans="1:9" ht="15.75" thickBot="1">
      <c r="A844" s="124">
        <v>700</v>
      </c>
      <c r="B844" s="124">
        <v>491</v>
      </c>
      <c r="C844" s="124" t="s">
        <v>1334</v>
      </c>
      <c r="D844" s="124"/>
      <c r="E844" s="124">
        <v>1978</v>
      </c>
      <c r="F844" s="124" t="str">
        <f>IF(ISERROR(VLOOKUP(C844,#REF!,1,)),"", "x")</f>
        <v/>
      </c>
      <c r="G844" s="127">
        <v>6.2789351851851846E-2</v>
      </c>
      <c r="H844" s="127">
        <v>6.2789351851851846E-2</v>
      </c>
      <c r="I844" s="126"/>
    </row>
    <row r="845" spans="1:9" ht="15.75" thickBot="1">
      <c r="A845" s="124">
        <v>701</v>
      </c>
      <c r="B845" s="124">
        <v>450</v>
      </c>
      <c r="C845" s="124" t="s">
        <v>1335</v>
      </c>
      <c r="D845" s="124"/>
      <c r="E845" s="124">
        <v>1988</v>
      </c>
      <c r="F845" s="124" t="str">
        <f>IF(ISERROR(VLOOKUP(C845,#REF!,1,)),"", "x")</f>
        <v/>
      </c>
      <c r="G845" s="127">
        <v>6.2916666666666662E-2</v>
      </c>
      <c r="H845" s="127">
        <v>6.2916666666666662E-2</v>
      </c>
      <c r="I845" s="126"/>
    </row>
    <row r="846" spans="1:9" ht="15.75" thickBot="1">
      <c r="A846" s="124">
        <v>602</v>
      </c>
      <c r="B846" s="124">
        <v>423</v>
      </c>
      <c r="C846" s="124" t="s">
        <v>1968</v>
      </c>
      <c r="D846" s="124"/>
      <c r="E846" s="124">
        <v>1944</v>
      </c>
      <c r="F846" s="124" t="str">
        <f>IF(ISERROR(VLOOKUP(C846,#REF!,1,)),"", "x")</f>
        <v/>
      </c>
      <c r="G846" s="127">
        <v>6.2928240740740743E-2</v>
      </c>
      <c r="H846" s="127">
        <v>6.2928240740740743E-2</v>
      </c>
      <c r="I846" s="126"/>
    </row>
    <row r="847" spans="1:9" ht="15.75" thickBot="1">
      <c r="A847" s="124">
        <v>702</v>
      </c>
      <c r="B847" s="124">
        <v>248</v>
      </c>
      <c r="C847" s="124" t="s">
        <v>1336</v>
      </c>
      <c r="D847" s="124"/>
      <c r="E847" s="124">
        <v>1972</v>
      </c>
      <c r="F847" s="124" t="str">
        <f>IF(ISERROR(VLOOKUP(C847,#REF!,1,)),"", "x")</f>
        <v/>
      </c>
      <c r="G847" s="127">
        <v>6.3055555555555545E-2</v>
      </c>
      <c r="H847" s="127">
        <v>6.3055555555555545E-2</v>
      </c>
      <c r="I847" s="126"/>
    </row>
    <row r="848" spans="1:9" ht="15.75" thickBot="1">
      <c r="A848" s="124">
        <v>703</v>
      </c>
      <c r="B848" s="124">
        <v>267</v>
      </c>
      <c r="C848" s="124" t="s">
        <v>1337</v>
      </c>
      <c r="D848" s="124"/>
      <c r="E848" s="124">
        <v>1980</v>
      </c>
      <c r="F848" s="124" t="str">
        <f>IF(ISERROR(VLOOKUP(C848,#REF!,1,)),"", "x")</f>
        <v/>
      </c>
      <c r="G848" s="127">
        <v>6.3125000000000001E-2</v>
      </c>
      <c r="H848" s="127">
        <v>6.3125000000000001E-2</v>
      </c>
      <c r="I848" s="126"/>
    </row>
    <row r="849" spans="1:9" ht="15.75" thickBot="1">
      <c r="A849" s="124">
        <v>603</v>
      </c>
      <c r="B849" s="124">
        <v>1034</v>
      </c>
      <c r="C849" s="124" t="s">
        <v>1872</v>
      </c>
      <c r="D849" s="124"/>
      <c r="E849" s="124">
        <v>1980</v>
      </c>
      <c r="F849" s="124" t="str">
        <f>IF(ISERROR(VLOOKUP(C849,#REF!,1,)),"", "x")</f>
        <v/>
      </c>
      <c r="G849" s="127">
        <v>6.3217592592592589E-2</v>
      </c>
      <c r="H849" s="127">
        <v>6.3217592592592589E-2</v>
      </c>
      <c r="I849" s="126"/>
    </row>
    <row r="850" spans="1:9" ht="15.75" thickBot="1">
      <c r="A850" s="124">
        <v>704</v>
      </c>
      <c r="B850" s="124">
        <v>1364</v>
      </c>
      <c r="C850" s="124" t="s">
        <v>1338</v>
      </c>
      <c r="D850" s="124"/>
      <c r="E850" s="124">
        <v>1968</v>
      </c>
      <c r="F850" s="124" t="str">
        <f>IF(ISERROR(VLOOKUP(C850,#REF!,1,)),"", "x")</f>
        <v/>
      </c>
      <c r="G850" s="127">
        <v>6.324074074074075E-2</v>
      </c>
      <c r="H850" s="127">
        <v>6.324074074074075E-2</v>
      </c>
      <c r="I850" s="126"/>
    </row>
    <row r="851" spans="1:9" ht="15.75" thickBot="1">
      <c r="A851" s="124">
        <v>705</v>
      </c>
      <c r="B851" s="124">
        <v>358</v>
      </c>
      <c r="C851" s="124" t="s">
        <v>1339</v>
      </c>
      <c r="D851" s="124"/>
      <c r="E851" s="124">
        <v>1964</v>
      </c>
      <c r="F851" s="124" t="str">
        <f>IF(ISERROR(VLOOKUP(C851,#REF!,1,)),"", "x")</f>
        <v/>
      </c>
      <c r="G851" s="127">
        <v>6.3472222222222222E-2</v>
      </c>
      <c r="H851" s="127">
        <v>6.3472222222222222E-2</v>
      </c>
      <c r="I851" s="126"/>
    </row>
    <row r="852" spans="1:9" ht="15.75" thickBot="1">
      <c r="A852" s="124">
        <v>706</v>
      </c>
      <c r="B852" s="124">
        <v>909</v>
      </c>
      <c r="C852" s="124" t="s">
        <v>1340</v>
      </c>
      <c r="D852" s="124"/>
      <c r="E852" s="124">
        <v>1967</v>
      </c>
      <c r="F852" s="124" t="str">
        <f>IF(ISERROR(VLOOKUP(C852,#REF!,1,)),"", "x")</f>
        <v/>
      </c>
      <c r="G852" s="127">
        <v>6.3888888888888884E-2</v>
      </c>
      <c r="H852" s="127">
        <v>6.3888888888888884E-2</v>
      </c>
      <c r="I852" s="126"/>
    </row>
    <row r="853" spans="1:9" ht="15.75" thickBot="1">
      <c r="A853" s="124">
        <v>707</v>
      </c>
      <c r="B853" s="124">
        <v>21</v>
      </c>
      <c r="C853" s="124" t="s">
        <v>1341</v>
      </c>
      <c r="D853" s="124"/>
      <c r="E853" s="124">
        <v>1980</v>
      </c>
      <c r="F853" s="124" t="str">
        <f>IF(ISERROR(VLOOKUP(C853,#REF!,1,)),"", "x")</f>
        <v/>
      </c>
      <c r="G853" s="127">
        <v>6.3888888888888884E-2</v>
      </c>
      <c r="H853" s="127">
        <v>6.3888888888888884E-2</v>
      </c>
      <c r="I853" s="126"/>
    </row>
    <row r="854" spans="1:9" ht="15.75" thickBot="1">
      <c r="A854" s="124">
        <v>604</v>
      </c>
      <c r="B854" s="124">
        <v>75</v>
      </c>
      <c r="C854" s="124" t="s">
        <v>1969</v>
      </c>
      <c r="D854" s="124"/>
      <c r="E854" s="124">
        <v>1980</v>
      </c>
      <c r="F854" s="124" t="str">
        <f>IF(ISERROR(VLOOKUP(C854,#REF!,1,)),"", "x")</f>
        <v/>
      </c>
      <c r="G854" s="127">
        <v>6.3888888888888884E-2</v>
      </c>
      <c r="H854" s="127">
        <v>6.3888888888888884E-2</v>
      </c>
      <c r="I854" s="126"/>
    </row>
    <row r="855" spans="1:9" ht="15.75" thickBot="1">
      <c r="A855" s="124">
        <v>708</v>
      </c>
      <c r="B855" s="124">
        <v>986</v>
      </c>
      <c r="C855" s="124" t="s">
        <v>1342</v>
      </c>
      <c r="D855" s="124"/>
      <c r="E855" s="124">
        <v>1960</v>
      </c>
      <c r="F855" s="124" t="str">
        <f>IF(ISERROR(VLOOKUP(C855,#REF!,1,)),"", "x")</f>
        <v/>
      </c>
      <c r="G855" s="127">
        <v>6.4085648148148142E-2</v>
      </c>
      <c r="H855" s="127">
        <v>6.4085648148148142E-2</v>
      </c>
      <c r="I855" s="126"/>
    </row>
    <row r="856" spans="1:9" ht="15.75" thickBot="1">
      <c r="A856" s="124">
        <v>605</v>
      </c>
      <c r="B856" s="124">
        <v>696</v>
      </c>
      <c r="C856" s="124" t="s">
        <v>1970</v>
      </c>
      <c r="D856" s="124"/>
      <c r="E856" s="124">
        <v>1944</v>
      </c>
      <c r="F856" s="124" t="str">
        <f>IF(ISERROR(VLOOKUP(C856,#REF!,1,)),"", "x")</f>
        <v/>
      </c>
      <c r="G856" s="127">
        <v>6.4155092592592597E-2</v>
      </c>
      <c r="H856" s="127">
        <v>6.4155092592592597E-2</v>
      </c>
      <c r="I856" s="126"/>
    </row>
    <row r="857" spans="1:9" ht="15.75" thickBot="1">
      <c r="A857" s="124">
        <v>709</v>
      </c>
      <c r="B857" s="124">
        <v>617</v>
      </c>
      <c r="C857" s="124" t="s">
        <v>1343</v>
      </c>
      <c r="D857" s="124"/>
      <c r="E857" s="124">
        <v>1938</v>
      </c>
      <c r="F857" s="124" t="str">
        <f>IF(ISERROR(VLOOKUP(C857,#REF!,1,)),"", "x")</f>
        <v/>
      </c>
      <c r="G857" s="127">
        <v>6.4282407407407413E-2</v>
      </c>
      <c r="H857" s="127">
        <v>6.4282407407407413E-2</v>
      </c>
      <c r="I857" s="126"/>
    </row>
    <row r="858" spans="1:9" ht="15.75" thickBot="1">
      <c r="A858" s="124">
        <v>710</v>
      </c>
      <c r="B858" s="124">
        <v>1426</v>
      </c>
      <c r="C858" s="124" t="s">
        <v>1344</v>
      </c>
      <c r="D858" s="124"/>
      <c r="E858" s="124">
        <v>1950</v>
      </c>
      <c r="F858" s="124" t="str">
        <f>IF(ISERROR(VLOOKUP(C858,#REF!,1,)),"", "x")</f>
        <v/>
      </c>
      <c r="G858" s="127">
        <v>6.4733796296296289E-2</v>
      </c>
      <c r="H858" s="127">
        <v>6.4733796296296289E-2</v>
      </c>
      <c r="I858" s="126"/>
    </row>
    <row r="859" spans="1:9" ht="15.75" thickBot="1">
      <c r="A859" s="124">
        <v>711</v>
      </c>
      <c r="B859" s="124">
        <v>286</v>
      </c>
      <c r="C859" s="124" t="s">
        <v>1345</v>
      </c>
      <c r="D859" s="124"/>
      <c r="E859" s="124">
        <v>1951</v>
      </c>
      <c r="F859" s="124" t="str">
        <f>IF(ISERROR(VLOOKUP(C859,#REF!,1,)),"", "x")</f>
        <v/>
      </c>
      <c r="G859" s="127">
        <v>6.5219907407407407E-2</v>
      </c>
      <c r="H859" s="127">
        <v>6.5219907407407407E-2</v>
      </c>
      <c r="I859" s="126"/>
    </row>
    <row r="860" spans="1:9" ht="15.75" thickBot="1">
      <c r="A860" s="124">
        <v>712</v>
      </c>
      <c r="B860" s="124">
        <v>702</v>
      </c>
      <c r="C860" s="124" t="s">
        <v>1346</v>
      </c>
      <c r="D860" s="124"/>
      <c r="E860" s="124">
        <v>1982</v>
      </c>
      <c r="F860" s="124" t="str">
        <f>IF(ISERROR(VLOOKUP(C860,#REF!,1,)),"", "x")</f>
        <v/>
      </c>
      <c r="G860" s="127">
        <v>6.548611111111112E-2</v>
      </c>
      <c r="H860" s="127">
        <v>6.548611111111112E-2</v>
      </c>
      <c r="I860" s="126"/>
    </row>
    <row r="861" spans="1:9" ht="15.75" thickBot="1">
      <c r="A861" s="124">
        <v>713</v>
      </c>
      <c r="B861" s="124">
        <v>599</v>
      </c>
      <c r="C861" s="124" t="s">
        <v>1347</v>
      </c>
      <c r="D861" s="124"/>
      <c r="E861" s="124">
        <v>1969</v>
      </c>
      <c r="F861" s="124" t="str">
        <f>IF(ISERROR(VLOOKUP(C861,#REF!,1,)),"", "x")</f>
        <v/>
      </c>
      <c r="G861" s="127">
        <v>6.548611111111112E-2</v>
      </c>
      <c r="H861" s="127">
        <v>6.548611111111112E-2</v>
      </c>
      <c r="I861" s="126"/>
    </row>
    <row r="862" spans="1:9" ht="15.75" thickBot="1">
      <c r="A862" s="124">
        <v>714</v>
      </c>
      <c r="B862" s="124">
        <v>255</v>
      </c>
      <c r="C862" s="124" t="s">
        <v>1348</v>
      </c>
      <c r="D862" s="124"/>
      <c r="E862" s="124">
        <v>1974</v>
      </c>
      <c r="F862" s="124" t="str">
        <f>IF(ISERROR(VLOOKUP(C862,#REF!,1,)),"", "x")</f>
        <v/>
      </c>
      <c r="G862" s="127">
        <v>6.5659722222222217E-2</v>
      </c>
      <c r="H862" s="127">
        <v>6.5659722222222217E-2</v>
      </c>
      <c r="I862" s="126"/>
    </row>
    <row r="863" spans="1:9" ht="15.75" thickBot="1">
      <c r="A863" s="124">
        <v>606</v>
      </c>
      <c r="B863" s="124">
        <v>1457</v>
      </c>
      <c r="C863" s="124" t="s">
        <v>1971</v>
      </c>
      <c r="D863" s="124"/>
      <c r="E863" s="124">
        <v>1947</v>
      </c>
      <c r="F863" s="124" t="str">
        <f>IF(ISERROR(VLOOKUP(C863,#REF!,1,)),"", "x")</f>
        <v/>
      </c>
      <c r="G863" s="127">
        <v>6.5833333333333341E-2</v>
      </c>
      <c r="H863" s="127">
        <v>6.5833333333333341E-2</v>
      </c>
      <c r="I863" s="126"/>
    </row>
    <row r="864" spans="1:9" ht="15.75" thickBot="1">
      <c r="A864" s="124">
        <v>715</v>
      </c>
      <c r="B864" s="124">
        <v>700</v>
      </c>
      <c r="C864" s="124" t="s">
        <v>1349</v>
      </c>
      <c r="D864" s="124"/>
      <c r="E864" s="124">
        <v>1981</v>
      </c>
      <c r="F864" s="124" t="str">
        <f>IF(ISERROR(VLOOKUP(C864,#REF!,1,)),"", "x")</f>
        <v/>
      </c>
      <c r="G864" s="127">
        <v>6.609953703703704E-2</v>
      </c>
      <c r="H864" s="127">
        <v>6.609953703703704E-2</v>
      </c>
      <c r="I864" s="126"/>
    </row>
    <row r="865" spans="1:9" ht="15.75" thickBot="1">
      <c r="A865" s="124">
        <v>716</v>
      </c>
      <c r="B865" s="124">
        <v>22</v>
      </c>
      <c r="C865" s="124" t="s">
        <v>1350</v>
      </c>
      <c r="D865" s="124"/>
      <c r="E865" s="124">
        <v>1979</v>
      </c>
      <c r="F865" s="124" t="str">
        <f>IF(ISERROR(VLOOKUP(C865,#REF!,1,)),"", "x")</f>
        <v/>
      </c>
      <c r="G865" s="127">
        <v>6.6296296296296298E-2</v>
      </c>
      <c r="H865" s="127">
        <v>6.6296296296296298E-2</v>
      </c>
      <c r="I865" s="126"/>
    </row>
    <row r="866" spans="1:9" ht="15.75" thickBot="1">
      <c r="A866" s="124">
        <v>717</v>
      </c>
      <c r="B866" s="124">
        <v>1154</v>
      </c>
      <c r="C866" s="124" t="s">
        <v>1351</v>
      </c>
      <c r="D866" s="124"/>
      <c r="E866" s="124">
        <v>1973</v>
      </c>
      <c r="F866" s="124" t="str">
        <f>IF(ISERROR(VLOOKUP(C866,#REF!,1,)),"", "x")</f>
        <v/>
      </c>
      <c r="G866" s="127">
        <v>6.6296296296296298E-2</v>
      </c>
      <c r="H866" s="127">
        <v>6.6296296296296298E-2</v>
      </c>
      <c r="I866" s="126"/>
    </row>
    <row r="867" spans="1:9" ht="15.75" thickBot="1">
      <c r="A867" s="124">
        <v>718</v>
      </c>
      <c r="B867" s="124">
        <v>170</v>
      </c>
      <c r="C867" s="124" t="s">
        <v>1352</v>
      </c>
      <c r="D867" s="124"/>
      <c r="E867" s="124">
        <v>1963</v>
      </c>
      <c r="F867" s="124" t="str">
        <f>IF(ISERROR(VLOOKUP(C867,#REF!,1,)),"", "x")</f>
        <v/>
      </c>
      <c r="G867" s="127">
        <v>6.6412037037037033E-2</v>
      </c>
      <c r="H867" s="127">
        <v>6.6412037037037033E-2</v>
      </c>
      <c r="I867" s="126"/>
    </row>
    <row r="868" spans="1:9" ht="15.75" thickBot="1">
      <c r="A868" s="124">
        <v>607</v>
      </c>
      <c r="B868" s="124">
        <v>733</v>
      </c>
      <c r="C868" s="124" t="s">
        <v>1972</v>
      </c>
      <c r="D868" s="124"/>
      <c r="E868" s="124">
        <v>1976</v>
      </c>
      <c r="F868" s="124" t="str">
        <f>IF(ISERROR(VLOOKUP(C868,#REF!,1,)),"", "x")</f>
        <v/>
      </c>
      <c r="G868" s="127">
        <v>6.6435185185185194E-2</v>
      </c>
      <c r="H868" s="127">
        <v>6.6435185185185194E-2</v>
      </c>
      <c r="I868" s="126"/>
    </row>
    <row r="869" spans="1:9" ht="15.75" thickBot="1">
      <c r="A869" s="124">
        <v>608</v>
      </c>
      <c r="B869" s="124">
        <v>1425</v>
      </c>
      <c r="C869" s="124" t="s">
        <v>1973</v>
      </c>
      <c r="D869" s="124"/>
      <c r="E869" s="124">
        <v>1947</v>
      </c>
      <c r="F869" s="124" t="str">
        <f>IF(ISERROR(VLOOKUP(C869,#REF!,1,)),"", "x")</f>
        <v/>
      </c>
      <c r="G869" s="127">
        <v>6.653935185185185E-2</v>
      </c>
      <c r="H869" s="127">
        <v>6.653935185185185E-2</v>
      </c>
      <c r="I869" s="126"/>
    </row>
    <row r="870" spans="1:9" ht="15.75" thickBot="1">
      <c r="A870" s="124">
        <v>719</v>
      </c>
      <c r="B870" s="124">
        <v>1488</v>
      </c>
      <c r="C870" s="124" t="s">
        <v>1353</v>
      </c>
      <c r="D870" s="124"/>
      <c r="E870" s="124">
        <v>1984</v>
      </c>
      <c r="F870" s="124" t="str">
        <f>IF(ISERROR(VLOOKUP(C870,#REF!,1,)),"", "x")</f>
        <v/>
      </c>
      <c r="G870" s="127">
        <v>6.6956018518518512E-2</v>
      </c>
      <c r="H870" s="127">
        <v>6.6956018518518512E-2</v>
      </c>
      <c r="I870" s="126"/>
    </row>
    <row r="871" spans="1:9" ht="15.75" thickBot="1">
      <c r="A871" s="124">
        <v>720</v>
      </c>
      <c r="B871" s="124">
        <v>978</v>
      </c>
      <c r="C871" s="124" t="s">
        <v>1354</v>
      </c>
      <c r="D871" s="124"/>
      <c r="E871" s="124">
        <v>1978</v>
      </c>
      <c r="F871" s="124" t="str">
        <f>IF(ISERROR(VLOOKUP(C871,#REF!,1,)),"", "x")</f>
        <v/>
      </c>
      <c r="G871" s="127">
        <v>6.7083333333333328E-2</v>
      </c>
      <c r="H871" s="127">
        <v>6.7083333333333328E-2</v>
      </c>
      <c r="I871" s="126"/>
    </row>
    <row r="872" spans="1:9" ht="15.75" thickBot="1">
      <c r="A872" s="124">
        <v>721</v>
      </c>
      <c r="B872" s="124">
        <v>169</v>
      </c>
      <c r="C872" s="124" t="s">
        <v>1355</v>
      </c>
      <c r="D872" s="124"/>
      <c r="E872" s="124">
        <v>1960</v>
      </c>
      <c r="F872" s="124" t="str">
        <f>IF(ISERROR(VLOOKUP(C872,#REF!,1,)),"", "x")</f>
        <v/>
      </c>
      <c r="G872" s="127">
        <v>6.7083333333333328E-2</v>
      </c>
      <c r="H872" s="127">
        <v>6.7083333333333328E-2</v>
      </c>
      <c r="I872" s="126"/>
    </row>
    <row r="873" spans="1:9" ht="15.75" thickBot="1">
      <c r="A873" s="124">
        <v>722</v>
      </c>
      <c r="B873" s="124">
        <v>645</v>
      </c>
      <c r="C873" s="124" t="s">
        <v>1356</v>
      </c>
      <c r="D873" s="124"/>
      <c r="E873" s="124">
        <v>1971</v>
      </c>
      <c r="F873" s="124" t="str">
        <f>IF(ISERROR(VLOOKUP(C873,#REF!,1,)),"", "x")</f>
        <v/>
      </c>
      <c r="G873" s="127">
        <v>6.7280092592592586E-2</v>
      </c>
      <c r="H873" s="127">
        <v>6.7280092592592586E-2</v>
      </c>
      <c r="I873" s="126"/>
    </row>
    <row r="874" spans="1:9" ht="15.75" thickBot="1">
      <c r="A874" s="124">
        <v>723</v>
      </c>
      <c r="B874" s="124">
        <v>1405</v>
      </c>
      <c r="C874" s="124" t="s">
        <v>1357</v>
      </c>
      <c r="D874" s="124"/>
      <c r="E874" s="124">
        <v>1974</v>
      </c>
      <c r="F874" s="124" t="str">
        <f>IF(ISERROR(VLOOKUP(C874,#REF!,1,)),"", "x")</f>
        <v/>
      </c>
      <c r="G874" s="127">
        <v>6.7372685185185188E-2</v>
      </c>
      <c r="H874" s="127">
        <v>6.7372685185185188E-2</v>
      </c>
      <c r="I874" s="126"/>
    </row>
    <row r="875" spans="1:9" ht="15.75" thickBot="1">
      <c r="A875" s="124">
        <v>724</v>
      </c>
      <c r="B875" s="124">
        <v>1064</v>
      </c>
      <c r="C875" s="124" t="s">
        <v>1358</v>
      </c>
      <c r="D875" s="124"/>
      <c r="E875" s="124">
        <v>1978</v>
      </c>
      <c r="F875" s="124" t="str">
        <f>IF(ISERROR(VLOOKUP(C875,#REF!,1,)),"", "x")</f>
        <v/>
      </c>
      <c r="G875" s="127">
        <v>6.7384259259259269E-2</v>
      </c>
      <c r="H875" s="127">
        <v>6.7384259259259269E-2</v>
      </c>
      <c r="I875" s="126"/>
    </row>
    <row r="876" spans="1:9" ht="15.75" thickBot="1">
      <c r="A876" s="124">
        <v>725</v>
      </c>
      <c r="B876" s="124">
        <v>220</v>
      </c>
      <c r="C876" s="124" t="s">
        <v>1359</v>
      </c>
      <c r="D876" s="124"/>
      <c r="E876" s="124">
        <v>1984</v>
      </c>
      <c r="F876" s="124" t="str">
        <f>IF(ISERROR(VLOOKUP(C876,#REF!,1,)),"", "x")</f>
        <v/>
      </c>
      <c r="G876" s="127">
        <v>6.7395833333333335E-2</v>
      </c>
      <c r="H876" s="127">
        <v>6.7395833333333335E-2</v>
      </c>
      <c r="I876" s="126"/>
    </row>
    <row r="877" spans="1:9" ht="15.75" thickBot="1">
      <c r="A877" s="124">
        <v>726</v>
      </c>
      <c r="B877" s="124">
        <v>212</v>
      </c>
      <c r="C877" s="124" t="s">
        <v>1360</v>
      </c>
      <c r="D877" s="124"/>
      <c r="E877" s="124">
        <v>1976</v>
      </c>
      <c r="F877" s="124" t="str">
        <f>IF(ISERROR(VLOOKUP(C877,#REF!,1,)),"", "x")</f>
        <v/>
      </c>
      <c r="G877" s="127">
        <v>6.8078703703703711E-2</v>
      </c>
      <c r="H877" s="127">
        <v>6.8078703703703711E-2</v>
      </c>
      <c r="I877" s="126"/>
    </row>
    <row r="878" spans="1:9" ht="15.75" thickBot="1">
      <c r="A878" s="124">
        <v>727</v>
      </c>
      <c r="B878" s="124">
        <v>826</v>
      </c>
      <c r="C878" s="124" t="s">
        <v>1361</v>
      </c>
      <c r="D878" s="124"/>
      <c r="E878" s="124">
        <v>1972</v>
      </c>
      <c r="F878" s="124" t="str">
        <f>IF(ISERROR(VLOOKUP(C878,#REF!,1,)),"", "x")</f>
        <v/>
      </c>
      <c r="G878" s="127">
        <v>6.8217592592592594E-2</v>
      </c>
      <c r="H878" s="127">
        <v>6.8217592592592594E-2</v>
      </c>
      <c r="I878" s="126"/>
    </row>
    <row r="879" spans="1:9" ht="15.75" thickBot="1">
      <c r="A879" s="124">
        <v>728</v>
      </c>
      <c r="B879" s="124">
        <v>233</v>
      </c>
      <c r="C879" s="124" t="s">
        <v>1362</v>
      </c>
      <c r="D879" s="124"/>
      <c r="E879" s="124">
        <v>1977</v>
      </c>
      <c r="F879" s="124" t="str">
        <f>IF(ISERROR(VLOOKUP(C879,#REF!,1,)),"", "x")</f>
        <v/>
      </c>
      <c r="G879" s="127">
        <v>6.8217592592592594E-2</v>
      </c>
      <c r="H879" s="127">
        <v>6.8217592592592594E-2</v>
      </c>
      <c r="I879" s="126"/>
    </row>
    <row r="880" spans="1:9" ht="15.75" thickBot="1">
      <c r="A880" s="124">
        <v>729</v>
      </c>
      <c r="B880" s="124">
        <v>662</v>
      </c>
      <c r="C880" s="124" t="s">
        <v>1363</v>
      </c>
      <c r="D880" s="124"/>
      <c r="E880" s="124">
        <v>1975</v>
      </c>
      <c r="F880" s="124" t="str">
        <f>IF(ISERROR(VLOOKUP(C880,#REF!,1,)),"", "x")</f>
        <v/>
      </c>
      <c r="G880" s="127">
        <v>6.8530092592592587E-2</v>
      </c>
      <c r="H880" s="127">
        <v>6.8530092592592587E-2</v>
      </c>
      <c r="I880" s="126"/>
    </row>
    <row r="881" spans="1:9" ht="15.75" thickBot="1">
      <c r="A881" s="124">
        <v>730</v>
      </c>
      <c r="B881" s="124">
        <v>111</v>
      </c>
      <c r="C881" s="124" t="s">
        <v>1364</v>
      </c>
      <c r="D881" s="124"/>
      <c r="E881" s="124">
        <v>1947</v>
      </c>
      <c r="F881" s="124" t="str">
        <f>IF(ISERROR(VLOOKUP(C881,#REF!,1,)),"", "x")</f>
        <v/>
      </c>
      <c r="G881" s="127">
        <v>6.9409722222222234E-2</v>
      </c>
      <c r="H881" s="127">
        <v>6.9409722222222234E-2</v>
      </c>
      <c r="I881" s="126"/>
    </row>
    <row r="882" spans="1:9" ht="15.75" thickBot="1">
      <c r="A882" s="124">
        <v>609</v>
      </c>
      <c r="B882" s="124">
        <v>1437</v>
      </c>
      <c r="C882" s="124" t="s">
        <v>1974</v>
      </c>
      <c r="D882" s="124"/>
      <c r="E882" s="124">
        <v>1977</v>
      </c>
      <c r="F882" s="124" t="str">
        <f>IF(ISERROR(VLOOKUP(C882,#REF!,1,)),"", "x")</f>
        <v/>
      </c>
      <c r="G882" s="127">
        <v>6.9432870370370367E-2</v>
      </c>
      <c r="H882" s="127">
        <v>6.9432870370370367E-2</v>
      </c>
      <c r="I882" s="126"/>
    </row>
    <row r="883" spans="1:9" ht="15.75" thickBot="1">
      <c r="A883" s="124">
        <v>610</v>
      </c>
      <c r="B883" s="124">
        <v>296</v>
      </c>
      <c r="C883" s="124" t="s">
        <v>1975</v>
      </c>
      <c r="D883" s="124"/>
      <c r="E883" s="124">
        <v>1978</v>
      </c>
      <c r="F883" s="124" t="str">
        <f>IF(ISERROR(VLOOKUP(C883,#REF!,1,)),"", "x")</f>
        <v/>
      </c>
      <c r="G883" s="127">
        <v>6.9456018518518514E-2</v>
      </c>
      <c r="H883" s="127">
        <v>6.9456018518518514E-2</v>
      </c>
      <c r="I883" s="126"/>
    </row>
    <row r="884" spans="1:9" ht="15.75" thickBot="1">
      <c r="A884" s="124">
        <v>731</v>
      </c>
      <c r="B884" s="124">
        <v>1503</v>
      </c>
      <c r="C884" s="124" t="s">
        <v>1365</v>
      </c>
      <c r="D884" s="124"/>
      <c r="E884" s="124">
        <v>1982</v>
      </c>
      <c r="F884" s="124" t="str">
        <f>IF(ISERROR(VLOOKUP(C884,#REF!,1,)),"", "x")</f>
        <v/>
      </c>
      <c r="G884" s="127">
        <v>6.9641203703703705E-2</v>
      </c>
      <c r="H884" s="127">
        <v>6.9641203703703705E-2</v>
      </c>
      <c r="I884" s="126"/>
    </row>
    <row r="885" spans="1:9" ht="15.75" thickBot="1">
      <c r="A885" s="124">
        <v>611</v>
      </c>
      <c r="B885" s="124">
        <v>567</v>
      </c>
      <c r="C885" s="124" t="s">
        <v>1976</v>
      </c>
      <c r="D885" s="124"/>
      <c r="E885" s="124">
        <v>1956</v>
      </c>
      <c r="F885" s="124" t="str">
        <f>IF(ISERROR(VLOOKUP(C885,#REF!,1,)),"", "x")</f>
        <v/>
      </c>
      <c r="G885" s="127">
        <v>6.9780092592592588E-2</v>
      </c>
      <c r="H885" s="127">
        <v>6.9780092592592588E-2</v>
      </c>
      <c r="I885" s="126"/>
    </row>
    <row r="886" spans="1:9" ht="15.75" thickBot="1">
      <c r="A886" s="124">
        <v>732</v>
      </c>
      <c r="B886" s="124">
        <v>1051</v>
      </c>
      <c r="C886" s="124" t="s">
        <v>1366</v>
      </c>
      <c r="D886" s="124"/>
      <c r="E886" s="124">
        <v>1957</v>
      </c>
      <c r="F886" s="124" t="str">
        <f>IF(ISERROR(VLOOKUP(C886,#REF!,1,)),"", "x")</f>
        <v/>
      </c>
      <c r="G886" s="127">
        <v>6.9918981481481471E-2</v>
      </c>
      <c r="H886" s="127">
        <v>6.9918981481481471E-2</v>
      </c>
      <c r="I886" s="126"/>
    </row>
    <row r="887" spans="1:9" ht="15.75" thickBot="1">
      <c r="A887" s="124">
        <v>733</v>
      </c>
      <c r="B887" s="124">
        <v>1059</v>
      </c>
      <c r="C887" s="124" t="s">
        <v>1367</v>
      </c>
      <c r="D887" s="124"/>
      <c r="E887" s="124">
        <v>1998</v>
      </c>
      <c r="F887" s="124" t="str">
        <f>IF(ISERROR(VLOOKUP(C887,#REF!,1,)),"", "x")</f>
        <v/>
      </c>
      <c r="G887" s="127">
        <v>7.0057870370370368E-2</v>
      </c>
      <c r="H887" s="127">
        <v>7.0057870370370368E-2</v>
      </c>
      <c r="I887" s="126"/>
    </row>
    <row r="888" spans="1:9" ht="15.75" thickBot="1">
      <c r="A888" s="124">
        <v>612</v>
      </c>
      <c r="B888" s="124">
        <v>1280</v>
      </c>
      <c r="C888" s="124" t="s">
        <v>1977</v>
      </c>
      <c r="D888" s="124"/>
      <c r="E888" s="124">
        <v>1995</v>
      </c>
      <c r="F888" s="124" t="str">
        <f>IF(ISERROR(VLOOKUP(C888,#REF!,1,)),"", "x")</f>
        <v/>
      </c>
      <c r="G888" s="127">
        <v>7.0057870370370368E-2</v>
      </c>
      <c r="H888" s="127">
        <v>7.0057870370370368E-2</v>
      </c>
      <c r="I888" s="126"/>
    </row>
    <row r="889" spans="1:9" ht="15.75" thickBot="1">
      <c r="A889" s="124">
        <v>734</v>
      </c>
      <c r="B889" s="124">
        <v>827</v>
      </c>
      <c r="C889" s="124" t="s">
        <v>1368</v>
      </c>
      <c r="D889" s="124"/>
      <c r="E889" s="124">
        <v>1961</v>
      </c>
      <c r="F889" s="124" t="str">
        <f>IF(ISERROR(VLOOKUP(C889,#REF!,1,)),"", "x")</f>
        <v/>
      </c>
      <c r="G889" s="127">
        <v>7.0462962962962963E-2</v>
      </c>
      <c r="H889" s="127">
        <v>7.0462962962962963E-2</v>
      </c>
      <c r="I889" s="126"/>
    </row>
    <row r="890" spans="1:9" ht="15.75" thickBot="1">
      <c r="A890" s="124">
        <v>735</v>
      </c>
      <c r="B890" s="124">
        <v>788</v>
      </c>
      <c r="C890" s="124" t="s">
        <v>1369</v>
      </c>
      <c r="D890" s="124"/>
      <c r="E890" s="124">
        <v>1961</v>
      </c>
      <c r="F890" s="124" t="str">
        <f>IF(ISERROR(VLOOKUP(C890,#REF!,1,)),"", "x")</f>
        <v/>
      </c>
      <c r="G890" s="127">
        <v>7.1504629629629626E-2</v>
      </c>
      <c r="H890" s="127">
        <v>7.1504629629629626E-2</v>
      </c>
      <c r="I890" s="126"/>
    </row>
    <row r="891" spans="1:9" ht="15.75" thickBot="1">
      <c r="A891" s="124">
        <v>736</v>
      </c>
      <c r="B891" s="124">
        <v>999</v>
      </c>
      <c r="C891" s="124" t="s">
        <v>1370</v>
      </c>
      <c r="D891" s="124"/>
      <c r="E891" s="124">
        <v>1972</v>
      </c>
      <c r="F891" s="124" t="str">
        <f>IF(ISERROR(VLOOKUP(C891,#REF!,1,)),"", "x")</f>
        <v/>
      </c>
      <c r="G891" s="127">
        <v>7.1863425925925928E-2</v>
      </c>
      <c r="H891" s="127">
        <v>7.1863425925925928E-2</v>
      </c>
      <c r="I891" s="126"/>
    </row>
    <row r="892" spans="1:9" ht="15.75" thickBot="1">
      <c r="A892" s="124">
        <v>613</v>
      </c>
      <c r="B892" s="124">
        <v>43</v>
      </c>
      <c r="C892" s="124" t="s">
        <v>1978</v>
      </c>
      <c r="D892" s="124"/>
      <c r="E892" s="124">
        <v>1965</v>
      </c>
      <c r="F892" s="124" t="str">
        <f>IF(ISERROR(VLOOKUP(C892,#REF!,1,)),"", "x")</f>
        <v/>
      </c>
      <c r="G892" s="127">
        <v>7.2824074074074083E-2</v>
      </c>
      <c r="H892" s="127">
        <v>7.2824074074074083E-2</v>
      </c>
      <c r="I892" s="126"/>
    </row>
    <row r="893" spans="1:9" ht="15.75" thickBot="1">
      <c r="A893" s="128">
        <v>737</v>
      </c>
      <c r="B893" s="128">
        <v>1317</v>
      </c>
      <c r="C893" s="128" t="s">
        <v>1371</v>
      </c>
      <c r="D893" s="128"/>
      <c r="E893" s="128">
        <v>1978</v>
      </c>
      <c r="F893" s="124" t="str">
        <f>IF(ISERROR(VLOOKUP(C893,#REF!,1,)),"", "x")</f>
        <v/>
      </c>
      <c r="G893" s="129">
        <v>7.2928240740740738E-2</v>
      </c>
      <c r="H893" s="129">
        <v>7.2928240740740738E-2</v>
      </c>
      <c r="I893" s="126"/>
    </row>
    <row r="894" spans="1:9" ht="15.75" thickBot="1">
      <c r="A894" s="124">
        <v>738</v>
      </c>
      <c r="B894" s="124">
        <v>208</v>
      </c>
      <c r="C894" s="124" t="s">
        <v>1372</v>
      </c>
      <c r="D894" s="124"/>
      <c r="E894" s="124">
        <v>1962</v>
      </c>
      <c r="F894" s="124" t="str">
        <f>IF(ISERROR(VLOOKUP(C894,#REF!,1,)),"", "x")</f>
        <v/>
      </c>
      <c r="G894" s="127">
        <v>7.2928240740740738E-2</v>
      </c>
      <c r="H894" s="127">
        <v>7.2928240740740738E-2</v>
      </c>
      <c r="I894" s="126"/>
    </row>
    <row r="895" spans="1:9" ht="15.75" thickBot="1">
      <c r="A895" s="124">
        <v>739</v>
      </c>
      <c r="B895" s="124">
        <v>717</v>
      </c>
      <c r="C895" s="124" t="s">
        <v>1373</v>
      </c>
      <c r="D895" s="124"/>
      <c r="E895" s="124">
        <v>1965</v>
      </c>
      <c r="F895" s="124" t="str">
        <f>IF(ISERROR(VLOOKUP(C895,#REF!,1,)),"", "x")</f>
        <v/>
      </c>
      <c r="G895" s="127">
        <v>7.2928240740740738E-2</v>
      </c>
      <c r="H895" s="127">
        <v>7.2928240740740738E-2</v>
      </c>
      <c r="I895" s="126"/>
    </row>
    <row r="896" spans="1:9" ht="15.75" thickBot="1">
      <c r="A896" s="124">
        <v>614</v>
      </c>
      <c r="B896" s="124">
        <v>214</v>
      </c>
      <c r="C896" s="124" t="s">
        <v>1979</v>
      </c>
      <c r="D896" s="124"/>
      <c r="E896" s="124">
        <v>1975</v>
      </c>
      <c r="F896" s="124" t="str">
        <f>IF(ISERROR(VLOOKUP(C896,#REF!,1,)),"", "x")</f>
        <v/>
      </c>
      <c r="G896" s="127">
        <v>7.3553240740740738E-2</v>
      </c>
      <c r="H896" s="127">
        <v>7.3553240740740738E-2</v>
      </c>
      <c r="I896" s="126"/>
    </row>
    <row r="897" spans="1:9" ht="15.75" thickBot="1">
      <c r="A897" s="124">
        <v>615</v>
      </c>
      <c r="B897" s="124">
        <v>1100</v>
      </c>
      <c r="C897" s="124" t="s">
        <v>1980</v>
      </c>
      <c r="D897" s="124"/>
      <c r="E897" s="124">
        <v>1966</v>
      </c>
      <c r="F897" s="124" t="str">
        <f>IF(ISERROR(VLOOKUP(C897,#REF!,1,)),"", "x")</f>
        <v/>
      </c>
      <c r="G897" s="127">
        <v>7.3749999999999996E-2</v>
      </c>
      <c r="H897" s="127">
        <v>7.3749999999999996E-2</v>
      </c>
      <c r="I897" s="126"/>
    </row>
    <row r="898" spans="1:9" ht="15.75" thickBot="1">
      <c r="A898" s="124">
        <v>740</v>
      </c>
      <c r="B898" s="124">
        <v>1245</v>
      </c>
      <c r="C898" s="124" t="s">
        <v>1374</v>
      </c>
      <c r="D898" s="124"/>
      <c r="E898" s="124">
        <v>1969</v>
      </c>
      <c r="F898" s="124" t="str">
        <f>IF(ISERROR(VLOOKUP(C898,#REF!,1,)),"", "x")</f>
        <v/>
      </c>
      <c r="G898" s="127">
        <v>7.6956018518518521E-2</v>
      </c>
      <c r="H898" s="127">
        <v>7.6956018518518521E-2</v>
      </c>
      <c r="I898" s="126"/>
    </row>
    <row r="899" spans="1:9" ht="15.75" thickBot="1">
      <c r="A899" s="124">
        <v>741</v>
      </c>
      <c r="B899" s="124">
        <v>1246</v>
      </c>
      <c r="C899" s="124" t="s">
        <v>1375</v>
      </c>
      <c r="D899" s="124"/>
      <c r="E899" s="124">
        <v>1959</v>
      </c>
      <c r="F899" s="124" t="str">
        <f>IF(ISERROR(VLOOKUP(C899,#REF!,1,)),"", "x")</f>
        <v/>
      </c>
      <c r="G899" s="127">
        <v>7.6956018518518521E-2</v>
      </c>
      <c r="H899" s="127">
        <v>7.6956018518518521E-2</v>
      </c>
      <c r="I899" s="126"/>
    </row>
    <row r="900" spans="1:9" ht="15.75" thickBot="1">
      <c r="A900" s="124">
        <v>742</v>
      </c>
      <c r="B900" s="124">
        <v>1213</v>
      </c>
      <c r="C900" s="124" t="s">
        <v>1376</v>
      </c>
      <c r="D900" s="124"/>
      <c r="E900" s="124">
        <v>1994</v>
      </c>
      <c r="F900" s="124" t="str">
        <f>IF(ISERROR(VLOOKUP(C900,#REF!,1,)),"", "x")</f>
        <v/>
      </c>
      <c r="G900" s="127">
        <v>7.7812499999999993E-2</v>
      </c>
      <c r="H900" s="127">
        <v>7.7812499999999993E-2</v>
      </c>
      <c r="I900" s="126"/>
    </row>
    <row r="901" spans="1:9" ht="15.75" thickBot="1">
      <c r="A901" s="124">
        <v>743</v>
      </c>
      <c r="B901" s="124">
        <v>1058</v>
      </c>
      <c r="C901" s="124" t="s">
        <v>1377</v>
      </c>
      <c r="D901" s="124"/>
      <c r="E901" s="124">
        <v>1994</v>
      </c>
      <c r="F901" s="124" t="str">
        <f>IF(ISERROR(VLOOKUP(C901,#REF!,1,)),"", "x")</f>
        <v/>
      </c>
      <c r="G901" s="127">
        <v>7.8125E-2</v>
      </c>
      <c r="H901" s="127">
        <v>7.8125E-2</v>
      </c>
      <c r="I901" s="126"/>
    </row>
    <row r="902" spans="1:9" ht="15.75" thickBot="1">
      <c r="A902" s="124">
        <v>744</v>
      </c>
      <c r="B902" s="124">
        <v>1140</v>
      </c>
      <c r="C902" s="124" t="s">
        <v>1378</v>
      </c>
      <c r="D902" s="124"/>
      <c r="E902" s="124">
        <v>1998</v>
      </c>
      <c r="F902" s="124" t="str">
        <f>IF(ISERROR(VLOOKUP(C902,#REF!,1,)),"", "x")</f>
        <v/>
      </c>
      <c r="G902" s="127">
        <v>7.8125E-2</v>
      </c>
      <c r="H902" s="127">
        <v>7.8125E-2</v>
      </c>
      <c r="I902" s="126"/>
    </row>
    <row r="903" spans="1:9" ht="15.75" thickBot="1">
      <c r="A903" s="124">
        <v>745</v>
      </c>
      <c r="B903" s="124">
        <v>1501</v>
      </c>
      <c r="C903" s="124" t="s">
        <v>1379</v>
      </c>
      <c r="D903" s="124"/>
      <c r="E903" s="124">
        <v>1981</v>
      </c>
      <c r="F903" s="124" t="str">
        <f>IF(ISERROR(VLOOKUP(C903,#REF!,1,)),"", "x")</f>
        <v/>
      </c>
      <c r="G903" s="127">
        <v>8.1018518518518517E-2</v>
      </c>
      <c r="H903" s="127">
        <v>8.1018518518518517E-2</v>
      </c>
      <c r="I903" s="126"/>
    </row>
    <row r="904" spans="1:9" ht="15.75" thickBot="1">
      <c r="A904" s="124">
        <v>616</v>
      </c>
      <c r="B904" s="124">
        <v>1502</v>
      </c>
      <c r="C904" s="124" t="s">
        <v>1981</v>
      </c>
      <c r="D904" s="124"/>
      <c r="E904" s="124">
        <v>1980</v>
      </c>
      <c r="F904" s="124" t="str">
        <f>IF(ISERROR(VLOOKUP(C904,#REF!,1,)),"", "x")</f>
        <v/>
      </c>
      <c r="G904" s="127">
        <v>8.1030092592592584E-2</v>
      </c>
      <c r="H904" s="127">
        <v>8.1030092592592584E-2</v>
      </c>
      <c r="I904" s="126"/>
    </row>
    <row r="905" spans="1:9" ht="15.75" thickBot="1">
      <c r="A905" s="124">
        <v>1</v>
      </c>
      <c r="B905" s="124">
        <v>1463</v>
      </c>
      <c r="C905" s="124" t="s">
        <v>1380</v>
      </c>
      <c r="D905" s="124"/>
      <c r="E905" s="124">
        <v>1985</v>
      </c>
      <c r="F905" s="124" t="str">
        <f>IF(ISERROR(VLOOKUP(C905,#REF!,1,)),"", "x")</f>
        <v/>
      </c>
      <c r="G905" s="125">
        <v>1.6201388888888888</v>
      </c>
      <c r="H905" s="125">
        <v>1.6201388888888888</v>
      </c>
      <c r="I905" s="126"/>
    </row>
    <row r="906" spans="1:9" ht="15.75" thickBot="1">
      <c r="A906" s="124">
        <v>2</v>
      </c>
      <c r="B906" s="124">
        <v>632</v>
      </c>
      <c r="C906" s="124" t="s">
        <v>1381</v>
      </c>
      <c r="D906" s="124"/>
      <c r="E906" s="124">
        <v>1996</v>
      </c>
      <c r="F906" s="124" t="str">
        <f>IF(ISERROR(VLOOKUP(C906,#REF!,1,)),"", "x")</f>
        <v/>
      </c>
      <c r="G906" s="125">
        <v>1.6263888888888889</v>
      </c>
      <c r="H906" s="125">
        <v>1.6263888888888889</v>
      </c>
      <c r="I906" s="126"/>
    </row>
    <row r="907" spans="1:9" ht="15.75" thickBot="1">
      <c r="A907" s="124">
        <v>3</v>
      </c>
      <c r="B907" s="124">
        <v>71</v>
      </c>
      <c r="C907" s="124" t="s">
        <v>1382</v>
      </c>
      <c r="D907" s="124"/>
      <c r="E907" s="124">
        <v>1982</v>
      </c>
      <c r="F907" s="124" t="str">
        <f>IF(ISERROR(VLOOKUP(C907,#REF!,1,)),"", "x")</f>
        <v/>
      </c>
      <c r="G907" s="125">
        <v>1.6624999999999999</v>
      </c>
      <c r="H907" s="125">
        <v>1.6624999999999999</v>
      </c>
      <c r="I907" s="126"/>
    </row>
    <row r="908" spans="1:9" ht="15.75" thickBot="1">
      <c r="A908" s="124">
        <v>4</v>
      </c>
      <c r="B908" s="124">
        <v>413</v>
      </c>
      <c r="C908" s="124" t="s">
        <v>1383</v>
      </c>
      <c r="D908" s="124"/>
      <c r="E908" s="124">
        <v>1985</v>
      </c>
      <c r="F908" s="124" t="str">
        <f>IF(ISERROR(VLOOKUP(C908,#REF!,1,)),"", "x")</f>
        <v/>
      </c>
      <c r="G908" s="125">
        <v>1.66875</v>
      </c>
      <c r="H908" s="125">
        <v>1.66875</v>
      </c>
      <c r="I908" s="126"/>
    </row>
    <row r="909" spans="1:9" ht="15.75" thickBot="1">
      <c r="A909" s="124">
        <v>5</v>
      </c>
      <c r="B909" s="124">
        <v>933</v>
      </c>
      <c r="C909" s="124" t="s">
        <v>1384</v>
      </c>
      <c r="D909" s="124"/>
      <c r="E909" s="124">
        <v>1993</v>
      </c>
      <c r="F909" s="124" t="str">
        <f>IF(ISERROR(VLOOKUP(C909,#REF!,1,)),"", "x")</f>
        <v/>
      </c>
      <c r="G909" s="125">
        <v>1.6770833333333333</v>
      </c>
      <c r="H909" s="125">
        <v>1.6770833333333333</v>
      </c>
      <c r="I909" s="126"/>
    </row>
    <row r="910" spans="1:9" ht="15.75" thickBot="1">
      <c r="A910" s="124">
        <v>6</v>
      </c>
      <c r="B910" s="124">
        <v>79</v>
      </c>
      <c r="C910" s="124" t="s">
        <v>1385</v>
      </c>
      <c r="D910" s="124"/>
      <c r="E910" s="124">
        <v>1970</v>
      </c>
      <c r="F910" s="124" t="str">
        <f>IF(ISERROR(VLOOKUP(C910,#REF!,1,)),"", "x")</f>
        <v/>
      </c>
      <c r="G910" s="125">
        <v>1.6861111111111111</v>
      </c>
      <c r="H910" s="125">
        <v>1.6861111111111111</v>
      </c>
      <c r="I910" s="126"/>
    </row>
    <row r="911" spans="1:9" ht="15.75" thickBot="1">
      <c r="A911" s="124">
        <v>7</v>
      </c>
      <c r="B911" s="124">
        <v>1113</v>
      </c>
      <c r="C911" s="124" t="s">
        <v>1386</v>
      </c>
      <c r="D911" s="124"/>
      <c r="E911" s="124">
        <v>1983</v>
      </c>
      <c r="F911" s="124" t="str">
        <f>IF(ISERROR(VLOOKUP(C911,#REF!,1,)),"", "x")</f>
        <v/>
      </c>
      <c r="G911" s="125">
        <v>1.7131944444444445</v>
      </c>
      <c r="H911" s="125">
        <v>1.7131944444444445</v>
      </c>
      <c r="I911" s="126"/>
    </row>
    <row r="912" spans="1:9" ht="15.75" thickBot="1">
      <c r="A912" s="124">
        <v>8</v>
      </c>
      <c r="B912" s="124">
        <v>500</v>
      </c>
      <c r="C912" s="124" t="s">
        <v>1387</v>
      </c>
      <c r="D912" s="124"/>
      <c r="E912" s="124">
        <v>1988</v>
      </c>
      <c r="F912" s="124" t="str">
        <f>IF(ISERROR(VLOOKUP(C912,#REF!,1,)),"", "x")</f>
        <v/>
      </c>
      <c r="G912" s="125">
        <v>1.715972222222222</v>
      </c>
      <c r="H912" s="125">
        <v>1.715972222222222</v>
      </c>
      <c r="I912" s="126"/>
    </row>
    <row r="913" spans="1:9" ht="15.75" thickBot="1">
      <c r="A913" s="124">
        <v>9</v>
      </c>
      <c r="B913" s="124">
        <v>763</v>
      </c>
      <c r="C913" s="124" t="s">
        <v>1388</v>
      </c>
      <c r="D913" s="124"/>
      <c r="E913" s="124">
        <v>2004</v>
      </c>
      <c r="F913" s="124" t="str">
        <f>IF(ISERROR(VLOOKUP(C913,#REF!,1,)),"", "x")</f>
        <v/>
      </c>
      <c r="G913" s="125">
        <v>1.7173611111111111</v>
      </c>
      <c r="H913" s="125">
        <v>1.7173611111111111</v>
      </c>
      <c r="I913" s="126"/>
    </row>
    <row r="914" spans="1:9" ht="15.75" thickBot="1">
      <c r="A914" s="124">
        <v>10</v>
      </c>
      <c r="B914" s="124">
        <v>509</v>
      </c>
      <c r="C914" s="124" t="s">
        <v>1389</v>
      </c>
      <c r="D914" s="124"/>
      <c r="E914" s="124">
        <v>1975</v>
      </c>
      <c r="F914" s="124" t="str">
        <f>IF(ISERROR(VLOOKUP(C914,#REF!,1,)),"", "x")</f>
        <v/>
      </c>
      <c r="G914" s="125">
        <v>1.7236111111111112</v>
      </c>
      <c r="H914" s="125">
        <v>1.7236111111111112</v>
      </c>
      <c r="I914" s="126"/>
    </row>
    <row r="915" spans="1:9" ht="15.75" thickBot="1">
      <c r="A915" s="124">
        <v>11</v>
      </c>
      <c r="B915" s="124">
        <v>1057</v>
      </c>
      <c r="C915" s="124" t="s">
        <v>1390</v>
      </c>
      <c r="D915" s="124"/>
      <c r="E915" s="124">
        <v>1985</v>
      </c>
      <c r="F915" s="124" t="str">
        <f>IF(ISERROR(VLOOKUP(C915,#REF!,1,)),"", "x")</f>
        <v/>
      </c>
      <c r="G915" s="125">
        <v>1.7277777777777779</v>
      </c>
      <c r="H915" s="125">
        <v>1.7277777777777779</v>
      </c>
      <c r="I915" s="126"/>
    </row>
    <row r="916" spans="1:9" ht="15.75" thickBot="1">
      <c r="A916" s="124">
        <v>12</v>
      </c>
      <c r="B916" s="124">
        <v>64</v>
      </c>
      <c r="C916" s="124" t="s">
        <v>1391</v>
      </c>
      <c r="D916" s="124"/>
      <c r="E916" s="124">
        <v>1979</v>
      </c>
      <c r="F916" s="124" t="str">
        <f>IF(ISERROR(VLOOKUP(C916,#REF!,1,)),"", "x")</f>
        <v/>
      </c>
      <c r="G916" s="125">
        <v>1.73125</v>
      </c>
      <c r="H916" s="125">
        <v>1.73125</v>
      </c>
      <c r="I916" s="126"/>
    </row>
    <row r="917" spans="1:9" ht="15.75" thickBot="1">
      <c r="A917" s="124">
        <v>13</v>
      </c>
      <c r="B917" s="124">
        <v>803</v>
      </c>
      <c r="C917" s="124" t="s">
        <v>1392</v>
      </c>
      <c r="D917" s="124"/>
      <c r="E917" s="124">
        <v>1978</v>
      </c>
      <c r="F917" s="124" t="str">
        <f>IF(ISERROR(VLOOKUP(C917,#REF!,1,)),"", "x")</f>
        <v/>
      </c>
      <c r="G917" s="125">
        <v>1.7319444444444445</v>
      </c>
      <c r="H917" s="125">
        <v>1.7319444444444445</v>
      </c>
      <c r="I917" s="126"/>
    </row>
    <row r="918" spans="1:9" ht="15.75" thickBot="1">
      <c r="A918" s="124">
        <v>14</v>
      </c>
      <c r="B918" s="124">
        <v>1369</v>
      </c>
      <c r="C918" s="124" t="s">
        <v>1393</v>
      </c>
      <c r="D918" s="124"/>
      <c r="E918" s="124">
        <v>1978</v>
      </c>
      <c r="F918" s="124" t="str">
        <f>IF(ISERROR(VLOOKUP(C918,#REF!,1,)),"", "x")</f>
        <v/>
      </c>
      <c r="G918" s="125">
        <v>1.7444444444444445</v>
      </c>
      <c r="H918" s="125">
        <v>1.7444444444444445</v>
      </c>
      <c r="I918" s="126"/>
    </row>
    <row r="919" spans="1:9" ht="15.75" thickBot="1">
      <c r="A919" s="124">
        <v>15</v>
      </c>
      <c r="B919" s="124">
        <v>300</v>
      </c>
      <c r="C919" s="124" t="s">
        <v>1394</v>
      </c>
      <c r="D919" s="124"/>
      <c r="E919" s="124">
        <v>1984</v>
      </c>
      <c r="F919" s="124" t="str">
        <f>IF(ISERROR(VLOOKUP(C919,#REF!,1,)),"", "x")</f>
        <v/>
      </c>
      <c r="G919" s="125">
        <v>1.7451388888888888</v>
      </c>
      <c r="H919" s="125">
        <v>1.7451388888888888</v>
      </c>
      <c r="I919" s="126"/>
    </row>
    <row r="920" spans="1:9" ht="15.75" thickBot="1">
      <c r="A920" s="124">
        <v>16</v>
      </c>
      <c r="B920" s="124">
        <v>1411</v>
      </c>
      <c r="C920" s="124" t="s">
        <v>1395</v>
      </c>
      <c r="D920" s="124"/>
      <c r="E920" s="124">
        <v>1991</v>
      </c>
      <c r="F920" s="124" t="str">
        <f>IF(ISERROR(VLOOKUP(C920,#REF!,1,)),"", "x")</f>
        <v/>
      </c>
      <c r="G920" s="125">
        <v>1.7465277777777777</v>
      </c>
      <c r="H920" s="125">
        <v>1.7465277777777777</v>
      </c>
      <c r="I920" s="126"/>
    </row>
    <row r="921" spans="1:9" ht="15.75" thickBot="1">
      <c r="A921" s="124">
        <v>17</v>
      </c>
      <c r="B921" s="124">
        <v>1216</v>
      </c>
      <c r="C921" s="124" t="s">
        <v>1396</v>
      </c>
      <c r="D921" s="124"/>
      <c r="E921" s="124">
        <v>1979</v>
      </c>
      <c r="F921" s="124" t="str">
        <f>IF(ISERROR(VLOOKUP(C921,#REF!,1,)),"", "x")</f>
        <v/>
      </c>
      <c r="G921" s="125">
        <v>1.7506944444444443</v>
      </c>
      <c r="H921" s="125">
        <v>1.7506944444444443</v>
      </c>
      <c r="I921" s="126"/>
    </row>
    <row r="922" spans="1:9" ht="15.75" thickBot="1">
      <c r="A922" s="124">
        <v>18</v>
      </c>
      <c r="B922" s="124">
        <v>92</v>
      </c>
      <c r="C922" s="124" t="s">
        <v>1397</v>
      </c>
      <c r="D922" s="124"/>
      <c r="E922" s="124">
        <v>1980</v>
      </c>
      <c r="F922" s="124" t="str">
        <f>IF(ISERROR(VLOOKUP(C922,#REF!,1,)),"", "x")</f>
        <v/>
      </c>
      <c r="G922" s="125">
        <v>1.7520833333333332</v>
      </c>
      <c r="H922" s="125">
        <v>1.7520833333333332</v>
      </c>
      <c r="I922" s="126"/>
    </row>
    <row r="923" spans="1:9" ht="15.75" thickBot="1">
      <c r="A923" s="124">
        <v>19</v>
      </c>
      <c r="B923" s="124">
        <v>771</v>
      </c>
      <c r="C923" s="124" t="s">
        <v>1398</v>
      </c>
      <c r="D923" s="124"/>
      <c r="E923" s="124">
        <v>1981</v>
      </c>
      <c r="F923" s="124" t="str">
        <f>IF(ISERROR(VLOOKUP(C923,#REF!,1,)),"", "x")</f>
        <v/>
      </c>
      <c r="G923" s="125">
        <v>1.7555555555555555</v>
      </c>
      <c r="H923" s="125">
        <v>1.7555555555555555</v>
      </c>
      <c r="I923" s="126"/>
    </row>
    <row r="924" spans="1:9" ht="15.75" thickBot="1">
      <c r="A924" s="124">
        <v>20</v>
      </c>
      <c r="B924" s="124">
        <v>1230</v>
      </c>
      <c r="C924" s="124" t="s">
        <v>1399</v>
      </c>
      <c r="D924" s="124"/>
      <c r="E924" s="124">
        <v>1988</v>
      </c>
      <c r="F924" s="124" t="str">
        <f>IF(ISERROR(VLOOKUP(C924,#REF!,1,)),"", "x")</f>
        <v/>
      </c>
      <c r="G924" s="125">
        <v>1.7625</v>
      </c>
      <c r="H924" s="125">
        <v>1.7625</v>
      </c>
      <c r="I924" s="126"/>
    </row>
    <row r="925" spans="1:9" ht="15.75" thickBot="1">
      <c r="A925" s="124">
        <v>21</v>
      </c>
      <c r="B925" s="124">
        <v>317</v>
      </c>
      <c r="C925" s="124" t="s">
        <v>1400</v>
      </c>
      <c r="D925" s="124"/>
      <c r="E925" s="124">
        <v>1971</v>
      </c>
      <c r="F925" s="124" t="str">
        <f>IF(ISERROR(VLOOKUP(C925,#REF!,1,)),"", "x")</f>
        <v/>
      </c>
      <c r="G925" s="125">
        <v>1.7680555555555555</v>
      </c>
      <c r="H925" s="125">
        <v>1.7680555555555555</v>
      </c>
      <c r="I925" s="126"/>
    </row>
    <row r="926" spans="1:9" ht="15.75" thickBot="1">
      <c r="A926" s="124">
        <v>22</v>
      </c>
      <c r="B926" s="124">
        <v>57</v>
      </c>
      <c r="C926" s="124" t="s">
        <v>1401</v>
      </c>
      <c r="D926" s="124"/>
      <c r="E926" s="124">
        <v>1981</v>
      </c>
      <c r="F926" s="124" t="str">
        <f>IF(ISERROR(VLOOKUP(C926,#REF!,1,)),"", "x")</f>
        <v/>
      </c>
      <c r="G926" s="125">
        <v>1.7694444444444446</v>
      </c>
      <c r="H926" s="125">
        <v>1.7694444444444446</v>
      </c>
      <c r="I926" s="126"/>
    </row>
    <row r="927" spans="1:9" ht="15.75" thickBot="1">
      <c r="A927" s="124">
        <v>23</v>
      </c>
      <c r="B927" s="124">
        <v>606</v>
      </c>
      <c r="C927" s="124" t="s">
        <v>1402</v>
      </c>
      <c r="D927" s="124"/>
      <c r="E927" s="124">
        <v>1975</v>
      </c>
      <c r="F927" s="124" t="str">
        <f>IF(ISERROR(VLOOKUP(C927,#REF!,1,)),"", "x")</f>
        <v/>
      </c>
      <c r="G927" s="125">
        <v>1.7763888888888888</v>
      </c>
      <c r="H927" s="125">
        <v>1.7763888888888888</v>
      </c>
      <c r="I927" s="126"/>
    </row>
    <row r="928" spans="1:9" ht="15.75" thickBot="1">
      <c r="A928" s="124">
        <v>24</v>
      </c>
      <c r="B928" s="124">
        <v>1251</v>
      </c>
      <c r="C928" s="124" t="s">
        <v>1403</v>
      </c>
      <c r="D928" s="124"/>
      <c r="E928" s="124">
        <v>1981</v>
      </c>
      <c r="F928" s="124" t="str">
        <f>IF(ISERROR(VLOOKUP(C928,#REF!,1,)),"", "x")</f>
        <v/>
      </c>
      <c r="G928" s="125">
        <v>1.778472222222222</v>
      </c>
      <c r="H928" s="125">
        <v>1.778472222222222</v>
      </c>
      <c r="I928" s="126"/>
    </row>
    <row r="929" spans="1:9" ht="15.75" thickBot="1">
      <c r="A929" s="124">
        <v>25</v>
      </c>
      <c r="B929" s="124">
        <v>493</v>
      </c>
      <c r="C929" s="124" t="s">
        <v>1404</v>
      </c>
      <c r="D929" s="124"/>
      <c r="E929" s="124">
        <v>1993</v>
      </c>
      <c r="F929" s="124" t="str">
        <f>IF(ISERROR(VLOOKUP(C929,#REF!,1,)),"", "x")</f>
        <v/>
      </c>
      <c r="G929" s="125">
        <v>1.7951388888888891</v>
      </c>
      <c r="H929" s="125">
        <v>1.7951388888888891</v>
      </c>
      <c r="I929" s="126"/>
    </row>
    <row r="930" spans="1:9" ht="15.75" thickBot="1">
      <c r="A930" s="124">
        <v>26</v>
      </c>
      <c r="B930" s="124">
        <v>108</v>
      </c>
      <c r="C930" s="124" t="s">
        <v>1405</v>
      </c>
      <c r="D930" s="124"/>
      <c r="E930" s="124">
        <v>1979</v>
      </c>
      <c r="F930" s="124" t="str">
        <f>IF(ISERROR(VLOOKUP(C930,#REF!,1,)),"", "x")</f>
        <v/>
      </c>
      <c r="G930" s="125">
        <v>1.7979166666666666</v>
      </c>
      <c r="H930" s="125">
        <v>1.7979166666666666</v>
      </c>
      <c r="I930" s="126"/>
    </row>
    <row r="931" spans="1:9" ht="15.75" thickBot="1">
      <c r="A931" s="124">
        <v>27</v>
      </c>
      <c r="B931" s="124">
        <v>979</v>
      </c>
      <c r="C931" s="124" t="s">
        <v>1406</v>
      </c>
      <c r="D931" s="124"/>
      <c r="E931" s="124">
        <v>1974</v>
      </c>
      <c r="F931" s="124" t="str">
        <f>IF(ISERROR(VLOOKUP(C931,#REF!,1,)),"", "x")</f>
        <v/>
      </c>
      <c r="G931" s="125">
        <v>1.8027777777777778</v>
      </c>
      <c r="H931" s="125">
        <v>1.8027777777777778</v>
      </c>
      <c r="I931" s="126"/>
    </row>
    <row r="932" spans="1:9" ht="15.75" thickBot="1">
      <c r="A932" s="124">
        <v>28</v>
      </c>
      <c r="B932" s="124">
        <v>1193</v>
      </c>
      <c r="C932" s="124" t="s">
        <v>1407</v>
      </c>
      <c r="D932" s="124"/>
      <c r="E932" s="124">
        <v>1982</v>
      </c>
      <c r="F932" s="124" t="str">
        <f>IF(ISERROR(VLOOKUP(C932,#REF!,1,)),"", "x")</f>
        <v/>
      </c>
      <c r="G932" s="125">
        <v>1.8069444444444445</v>
      </c>
      <c r="H932" s="125">
        <v>1.8069444444444445</v>
      </c>
      <c r="I932" s="126"/>
    </row>
    <row r="933" spans="1:9" ht="15.75" thickBot="1">
      <c r="A933" s="124">
        <v>29</v>
      </c>
      <c r="B933" s="124">
        <v>1220</v>
      </c>
      <c r="C933" s="124" t="s">
        <v>1408</v>
      </c>
      <c r="D933" s="124"/>
      <c r="E933" s="124">
        <v>1995</v>
      </c>
      <c r="F933" s="124" t="str">
        <f>IF(ISERROR(VLOOKUP(C933,#REF!,1,)),"", "x")</f>
        <v/>
      </c>
      <c r="G933" s="125">
        <v>1.815277777777778</v>
      </c>
      <c r="H933" s="125">
        <v>1.815277777777778</v>
      </c>
      <c r="I933" s="126"/>
    </row>
    <row r="934" spans="1:9" ht="15.75" thickBot="1">
      <c r="A934" s="124">
        <v>30</v>
      </c>
      <c r="B934" s="124">
        <v>209</v>
      </c>
      <c r="C934" s="124" t="s">
        <v>1409</v>
      </c>
      <c r="D934" s="124"/>
      <c r="E934" s="124">
        <v>1991</v>
      </c>
      <c r="F934" s="124" t="str">
        <f>IF(ISERROR(VLOOKUP(C934,#REF!,1,)),"", "x")</f>
        <v/>
      </c>
      <c r="G934" s="125">
        <v>1.8222222222222222</v>
      </c>
      <c r="H934" s="125">
        <v>1.8222222222222222</v>
      </c>
      <c r="I934" s="126"/>
    </row>
    <row r="935" spans="1:9" ht="15.75" thickBot="1">
      <c r="A935" s="124">
        <v>31</v>
      </c>
      <c r="B935" s="124">
        <v>1243</v>
      </c>
      <c r="C935" s="124" t="s">
        <v>1410</v>
      </c>
      <c r="D935" s="124"/>
      <c r="E935" s="124">
        <v>1980</v>
      </c>
      <c r="F935" s="124" t="str">
        <f>IF(ISERROR(VLOOKUP(C935,#REF!,1,)),"", "x")</f>
        <v/>
      </c>
      <c r="G935" s="125">
        <v>1.8256944444444445</v>
      </c>
      <c r="H935" s="125">
        <v>1.8256944444444445</v>
      </c>
      <c r="I935" s="126"/>
    </row>
    <row r="936" spans="1:9" ht="15.75" thickBot="1">
      <c r="A936" s="124">
        <v>32</v>
      </c>
      <c r="B936" s="124">
        <v>1393</v>
      </c>
      <c r="C936" s="124" t="s">
        <v>1411</v>
      </c>
      <c r="D936" s="124"/>
      <c r="E936" s="124">
        <v>1984</v>
      </c>
      <c r="F936" s="124" t="str">
        <f>IF(ISERROR(VLOOKUP(C936,#REF!,1,)),"", "x")</f>
        <v/>
      </c>
      <c r="G936" s="125">
        <v>1.8277777777777777</v>
      </c>
      <c r="H936" s="125">
        <v>1.8277777777777777</v>
      </c>
      <c r="I936" s="126"/>
    </row>
    <row r="937" spans="1:9" ht="15.75" thickBot="1">
      <c r="A937" s="124">
        <v>33</v>
      </c>
      <c r="B937" s="124">
        <v>534</v>
      </c>
      <c r="C937" s="124" t="s">
        <v>1412</v>
      </c>
      <c r="D937" s="124"/>
      <c r="E937" s="124">
        <v>1999</v>
      </c>
      <c r="F937" s="124"/>
      <c r="G937" s="125">
        <v>1.8340277777777778</v>
      </c>
      <c r="H937" s="125">
        <v>1.8340277777777778</v>
      </c>
      <c r="I937" s="132"/>
    </row>
    <row r="938" spans="1:9" ht="15.75" thickBot="1">
      <c r="A938" s="124">
        <v>34</v>
      </c>
      <c r="B938" s="124">
        <v>548</v>
      </c>
      <c r="C938" s="124" t="s">
        <v>1413</v>
      </c>
      <c r="D938" s="124"/>
      <c r="E938" s="124">
        <v>1990</v>
      </c>
      <c r="F938" s="124" t="str">
        <f>IF(ISERROR(VLOOKUP(C938,#REF!,1,)),"", "x")</f>
        <v/>
      </c>
      <c r="G938" s="125">
        <v>1.8347222222222221</v>
      </c>
      <c r="H938" s="125">
        <v>1.8347222222222221</v>
      </c>
      <c r="I938" s="126"/>
    </row>
    <row r="939" spans="1:9" ht="15.75" thickBot="1">
      <c r="A939" s="124">
        <v>35</v>
      </c>
      <c r="B939" s="124">
        <v>74</v>
      </c>
      <c r="C939" s="124" t="s">
        <v>1414</v>
      </c>
      <c r="D939" s="124"/>
      <c r="E939" s="124">
        <v>1991</v>
      </c>
      <c r="F939" s="124" t="str">
        <f>IF(ISERROR(VLOOKUP(C939,#REF!,1,)),"", "x")</f>
        <v/>
      </c>
      <c r="G939" s="125">
        <v>1.840972222222222</v>
      </c>
      <c r="H939" s="125">
        <v>1.840972222222222</v>
      </c>
      <c r="I939" s="126"/>
    </row>
    <row r="940" spans="1:9" ht="15.75" thickBot="1">
      <c r="A940" s="124">
        <v>36</v>
      </c>
      <c r="B940" s="124">
        <v>1011</v>
      </c>
      <c r="C940" s="124" t="s">
        <v>1415</v>
      </c>
      <c r="D940" s="124"/>
      <c r="E940" s="124">
        <v>1990</v>
      </c>
      <c r="F940" s="124" t="str">
        <f>IF(ISERROR(VLOOKUP(C940,#REF!,1,)),"", "x")</f>
        <v/>
      </c>
      <c r="G940" s="125">
        <v>1.8423611111111111</v>
      </c>
      <c r="H940" s="125">
        <v>1.8423611111111111</v>
      </c>
      <c r="I940" s="126"/>
    </row>
    <row r="941" spans="1:9" ht="15.75" thickBot="1">
      <c r="A941" s="124">
        <v>37</v>
      </c>
      <c r="B941" s="124">
        <v>1215</v>
      </c>
      <c r="C941" s="124" t="s">
        <v>1416</v>
      </c>
      <c r="D941" s="124"/>
      <c r="E941" s="124">
        <v>1984</v>
      </c>
      <c r="F941" s="124" t="str">
        <f>IF(ISERROR(VLOOKUP(C941,#REF!,1,)),"", "x")</f>
        <v/>
      </c>
      <c r="G941" s="125">
        <v>1.8493055555555555</v>
      </c>
      <c r="H941" s="125">
        <v>1.8493055555555555</v>
      </c>
      <c r="I941" s="126"/>
    </row>
    <row r="942" spans="1:9" ht="15.75" thickBot="1">
      <c r="A942" s="124">
        <v>39</v>
      </c>
      <c r="B942" s="124">
        <v>110</v>
      </c>
      <c r="C942" s="124" t="s">
        <v>1418</v>
      </c>
      <c r="D942" s="124"/>
      <c r="E942" s="124">
        <v>1973</v>
      </c>
      <c r="F942" s="124" t="str">
        <f>IF(ISERROR(VLOOKUP(C942,#REF!,1,)),"", "x")</f>
        <v/>
      </c>
      <c r="G942" s="125">
        <v>1.8611111111111109</v>
      </c>
      <c r="H942" s="125">
        <v>1.8611111111111109</v>
      </c>
      <c r="I942" s="126"/>
    </row>
    <row r="943" spans="1:9" ht="15.75" thickBot="1">
      <c r="A943" s="124">
        <v>40</v>
      </c>
      <c r="B943" s="124">
        <v>840</v>
      </c>
      <c r="C943" s="124" t="s">
        <v>1419</v>
      </c>
      <c r="D943" s="124"/>
      <c r="E943" s="124">
        <v>1990</v>
      </c>
      <c r="F943" s="124" t="str">
        <f>IF(ISERROR(VLOOKUP(C943,#REF!,1,)),"", "x")</f>
        <v/>
      </c>
      <c r="G943" s="125">
        <v>1.8666666666666665</v>
      </c>
      <c r="H943" s="125">
        <v>1.8666666666666665</v>
      </c>
      <c r="I943" s="126"/>
    </row>
    <row r="944" spans="1:9" ht="15.75" thickBot="1">
      <c r="A944" s="124">
        <v>41</v>
      </c>
      <c r="B944" s="124">
        <v>1207</v>
      </c>
      <c r="C944" s="124" t="s">
        <v>1420</v>
      </c>
      <c r="D944" s="124"/>
      <c r="E944" s="124">
        <v>1977</v>
      </c>
      <c r="F944" s="124" t="str">
        <f>IF(ISERROR(VLOOKUP(C944,#REF!,1,)),"", "x")</f>
        <v/>
      </c>
      <c r="G944" s="125">
        <v>1.8687500000000001</v>
      </c>
      <c r="H944" s="125">
        <v>1.8687500000000001</v>
      </c>
      <c r="I944" s="126"/>
    </row>
    <row r="945" spans="1:9" ht="15.75" thickBot="1">
      <c r="A945" s="124">
        <v>42</v>
      </c>
      <c r="B945" s="124">
        <v>876</v>
      </c>
      <c r="C945" s="124" t="s">
        <v>1421</v>
      </c>
      <c r="D945" s="124"/>
      <c r="E945" s="124">
        <v>1976</v>
      </c>
      <c r="F945" s="124" t="str">
        <f>IF(ISERROR(VLOOKUP(C945,#REF!,1,)),"", "x")</f>
        <v/>
      </c>
      <c r="G945" s="125">
        <v>1.8701388888888888</v>
      </c>
      <c r="H945" s="125">
        <v>1.8701388888888888</v>
      </c>
      <c r="I945" s="126"/>
    </row>
    <row r="946" spans="1:9" ht="15.75" thickBot="1">
      <c r="A946" s="124">
        <v>43</v>
      </c>
      <c r="B946" s="124">
        <v>132</v>
      </c>
      <c r="C946" s="124" t="s">
        <v>1422</v>
      </c>
      <c r="D946" s="124"/>
      <c r="E946" s="124">
        <v>1973</v>
      </c>
      <c r="F946" s="124" t="str">
        <f>IF(ISERROR(VLOOKUP(C946,#REF!,1,)),"", "x")</f>
        <v/>
      </c>
      <c r="G946" s="125">
        <v>1.8715277777777777</v>
      </c>
      <c r="H946" s="125">
        <v>1.8715277777777777</v>
      </c>
      <c r="I946" s="126"/>
    </row>
    <row r="947" spans="1:9" ht="15.75" thickBot="1">
      <c r="A947" s="124">
        <v>45</v>
      </c>
      <c r="B947" s="124">
        <v>69</v>
      </c>
      <c r="C947" s="124" t="s">
        <v>1424</v>
      </c>
      <c r="D947" s="124"/>
      <c r="E947" s="124">
        <v>1987</v>
      </c>
      <c r="F947" s="124" t="str">
        <f>IF(ISERROR(VLOOKUP(C947,#REF!,1,)),"", "x")</f>
        <v/>
      </c>
      <c r="G947" s="125">
        <v>1.8756944444444443</v>
      </c>
      <c r="H947" s="125">
        <v>1.8756944444444443</v>
      </c>
      <c r="I947" s="126"/>
    </row>
    <row r="948" spans="1:9" ht="15.75" thickBot="1">
      <c r="A948" s="124">
        <v>46</v>
      </c>
      <c r="B948" s="124">
        <v>1388</v>
      </c>
      <c r="C948" s="124" t="s">
        <v>1425</v>
      </c>
      <c r="D948" s="124"/>
      <c r="E948" s="124">
        <v>1982</v>
      </c>
      <c r="F948" s="124" t="str">
        <f>IF(ISERROR(VLOOKUP(C948,#REF!,1,)),"", "x")</f>
        <v/>
      </c>
      <c r="G948" s="125">
        <v>1.8763888888888889</v>
      </c>
      <c r="H948" s="125">
        <v>1.8763888888888889</v>
      </c>
      <c r="I948" s="126"/>
    </row>
    <row r="949" spans="1:9" ht="15.75" thickBot="1">
      <c r="A949" s="124">
        <v>47</v>
      </c>
      <c r="B949" s="124">
        <v>1227</v>
      </c>
      <c r="C949" s="124" t="s">
        <v>1426</v>
      </c>
      <c r="D949" s="124"/>
      <c r="E949" s="124">
        <v>1995</v>
      </c>
      <c r="F949" s="124" t="str">
        <f>IF(ISERROR(VLOOKUP(C949,#REF!,1,)),"", "x")</f>
        <v/>
      </c>
      <c r="G949" s="125">
        <v>1.8861111111111111</v>
      </c>
      <c r="H949" s="125">
        <v>1.8861111111111111</v>
      </c>
      <c r="I949" s="126"/>
    </row>
    <row r="950" spans="1:9" ht="15.75" thickBot="1">
      <c r="A950" s="124">
        <v>48</v>
      </c>
      <c r="B950" s="124">
        <v>1131</v>
      </c>
      <c r="C950" s="124" t="s">
        <v>1427</v>
      </c>
      <c r="D950" s="124"/>
      <c r="E950" s="124">
        <v>1994</v>
      </c>
      <c r="F950" s="124" t="str">
        <f>IF(ISERROR(VLOOKUP(C950,#REF!,1,)),"", "x")</f>
        <v/>
      </c>
      <c r="G950" s="125">
        <v>1.8888888888888891</v>
      </c>
      <c r="H950" s="125">
        <v>1.8888888888888891</v>
      </c>
      <c r="I950" s="126"/>
    </row>
    <row r="951" spans="1:9" ht="15.75" thickBot="1">
      <c r="A951" s="124">
        <v>49</v>
      </c>
      <c r="B951" s="124">
        <v>586</v>
      </c>
      <c r="C951" s="124" t="s">
        <v>1428</v>
      </c>
      <c r="D951" s="124"/>
      <c r="E951" s="124">
        <v>1974</v>
      </c>
      <c r="F951" s="124" t="str">
        <f>IF(ISERROR(VLOOKUP(C951,#REF!,1,)),"", "x")</f>
        <v/>
      </c>
      <c r="G951" s="125">
        <v>1.8888888888888891</v>
      </c>
      <c r="H951" s="125">
        <v>1.8888888888888891</v>
      </c>
      <c r="I951" s="126"/>
    </row>
    <row r="952" spans="1:9" ht="15.75" thickBot="1">
      <c r="A952" s="124">
        <v>50</v>
      </c>
      <c r="B952" s="124">
        <v>1109</v>
      </c>
      <c r="C952" s="124" t="s">
        <v>1429</v>
      </c>
      <c r="D952" s="124"/>
      <c r="E952" s="124">
        <v>1987</v>
      </c>
      <c r="F952" s="124" t="str">
        <f>IF(ISERROR(VLOOKUP(C952,#REF!,1,)),"", "x")</f>
        <v/>
      </c>
      <c r="G952" s="125">
        <v>1.8930555555555555</v>
      </c>
      <c r="H952" s="125">
        <v>1.8930555555555555</v>
      </c>
      <c r="I952" s="126"/>
    </row>
    <row r="953" spans="1:9" ht="15.75" thickBot="1">
      <c r="A953" s="124">
        <v>51</v>
      </c>
      <c r="B953" s="124">
        <v>1442</v>
      </c>
      <c r="C953" s="124" t="s">
        <v>1430</v>
      </c>
      <c r="D953" s="124"/>
      <c r="E953" s="124">
        <v>1996</v>
      </c>
      <c r="F953" s="124" t="str">
        <f>IF(ISERROR(VLOOKUP(C953,#REF!,1,)),"", "x")</f>
        <v/>
      </c>
      <c r="G953" s="125">
        <v>1.8958333333333333</v>
      </c>
      <c r="H953" s="125">
        <v>1.8958333333333333</v>
      </c>
      <c r="I953" s="126"/>
    </row>
    <row r="954" spans="1:9" ht="15.75" thickBot="1">
      <c r="A954" s="124">
        <v>52</v>
      </c>
      <c r="B954" s="124">
        <v>1019</v>
      </c>
      <c r="C954" s="124" t="s">
        <v>1431</v>
      </c>
      <c r="D954" s="124"/>
      <c r="E954" s="124">
        <v>1971</v>
      </c>
      <c r="F954" s="124" t="str">
        <f>IF(ISERROR(VLOOKUP(C954,#REF!,1,)),"", "x")</f>
        <v/>
      </c>
      <c r="G954" s="125">
        <v>1.8986111111111112</v>
      </c>
      <c r="H954" s="125">
        <v>1.8986111111111112</v>
      </c>
      <c r="I954" s="126"/>
    </row>
    <row r="955" spans="1:9" ht="15.75" thickBot="1">
      <c r="A955" s="124">
        <v>53</v>
      </c>
      <c r="B955" s="124">
        <v>1399</v>
      </c>
      <c r="C955" s="124" t="s">
        <v>1432</v>
      </c>
      <c r="D955" s="124"/>
      <c r="E955" s="124">
        <v>1992</v>
      </c>
      <c r="F955" s="124" t="str">
        <f>IF(ISERROR(VLOOKUP(C955,#REF!,1,)),"", "x")</f>
        <v/>
      </c>
      <c r="G955" s="125">
        <v>1.9055555555555557</v>
      </c>
      <c r="H955" s="125">
        <v>1.9055555555555557</v>
      </c>
      <c r="I955" s="126"/>
    </row>
    <row r="956" spans="1:9" ht="15.75" thickBot="1">
      <c r="A956" s="124">
        <v>54</v>
      </c>
      <c r="B956" s="124">
        <v>330</v>
      </c>
      <c r="C956" s="124" t="s">
        <v>1433</v>
      </c>
      <c r="D956" s="124"/>
      <c r="E956" s="124">
        <v>1989</v>
      </c>
      <c r="F956" s="124" t="str">
        <f>IF(ISERROR(VLOOKUP(C956,#REF!,1,)),"", "x")</f>
        <v/>
      </c>
      <c r="G956" s="125">
        <v>1.9055555555555557</v>
      </c>
      <c r="H956" s="125">
        <v>1.9055555555555557</v>
      </c>
      <c r="I956" s="126"/>
    </row>
    <row r="957" spans="1:9" ht="15.75" thickBot="1">
      <c r="A957" s="124">
        <v>55</v>
      </c>
      <c r="B957" s="124">
        <v>864</v>
      </c>
      <c r="C957" s="124" t="s">
        <v>1434</v>
      </c>
      <c r="D957" s="124"/>
      <c r="E957" s="124">
        <v>1975</v>
      </c>
      <c r="F957" s="124" t="str">
        <f>IF(ISERROR(VLOOKUP(C957,#REF!,1,)),"", "x")</f>
        <v/>
      </c>
      <c r="G957" s="125">
        <v>1.9097222222222223</v>
      </c>
      <c r="H957" s="125">
        <v>1.9097222222222223</v>
      </c>
      <c r="I957" s="126"/>
    </row>
    <row r="958" spans="1:9" ht="15.75" thickBot="1">
      <c r="A958" s="124">
        <v>56</v>
      </c>
      <c r="B958" s="124">
        <v>459</v>
      </c>
      <c r="C958" s="124" t="s">
        <v>1435</v>
      </c>
      <c r="D958" s="124"/>
      <c r="E958" s="124">
        <v>1989</v>
      </c>
      <c r="F958" s="124" t="str">
        <f>IF(ISERROR(VLOOKUP(C958,#REF!,1,)),"", "x")</f>
        <v/>
      </c>
      <c r="G958" s="125">
        <v>1.9097222222222223</v>
      </c>
      <c r="H958" s="125">
        <v>1.9097222222222223</v>
      </c>
      <c r="I958" s="126"/>
    </row>
    <row r="959" spans="1:9" ht="15.75" thickBot="1">
      <c r="A959" s="124">
        <v>57</v>
      </c>
      <c r="B959" s="124">
        <v>1483</v>
      </c>
      <c r="C959" s="124" t="s">
        <v>1436</v>
      </c>
      <c r="D959" s="124"/>
      <c r="E959" s="124">
        <v>1985</v>
      </c>
      <c r="F959" s="124" t="str">
        <f>IF(ISERROR(VLOOKUP(C959,#REF!,1,)),"", "x")</f>
        <v/>
      </c>
      <c r="G959" s="125">
        <v>1.9159722222222222</v>
      </c>
      <c r="H959" s="125">
        <v>1.9159722222222222</v>
      </c>
      <c r="I959" s="126"/>
    </row>
    <row r="960" spans="1:9" ht="15.75" thickBot="1">
      <c r="A960" s="124">
        <v>58</v>
      </c>
      <c r="B960" s="124">
        <v>1335</v>
      </c>
      <c r="C960" s="124" t="s">
        <v>1437</v>
      </c>
      <c r="D960" s="124"/>
      <c r="E960" s="124">
        <v>1988</v>
      </c>
      <c r="F960" s="124" t="str">
        <f>IF(ISERROR(VLOOKUP(C960,#REF!,1,)),"", "x")</f>
        <v/>
      </c>
      <c r="G960" s="125">
        <v>1.9243055555555555</v>
      </c>
      <c r="H960" s="125">
        <v>1.9243055555555555</v>
      </c>
      <c r="I960" s="126"/>
    </row>
    <row r="961" spans="1:9" ht="15.75" thickBot="1">
      <c r="A961" s="124">
        <v>59</v>
      </c>
      <c r="B961" s="124">
        <v>1256</v>
      </c>
      <c r="C961" s="124" t="s">
        <v>1438</v>
      </c>
      <c r="D961" s="124"/>
      <c r="E961" s="124">
        <v>1975</v>
      </c>
      <c r="F961" s="124" t="str">
        <f>IF(ISERROR(VLOOKUP(C961,#REF!,1,)),"", "x")</f>
        <v/>
      </c>
      <c r="G961" s="125">
        <v>1.925</v>
      </c>
      <c r="H961" s="125">
        <v>1.925</v>
      </c>
      <c r="I961" s="126"/>
    </row>
    <row r="962" spans="1:9" ht="15.75" thickBot="1">
      <c r="A962" s="124">
        <v>61</v>
      </c>
      <c r="B962" s="124">
        <v>1494</v>
      </c>
      <c r="C962" s="124" t="s">
        <v>1439</v>
      </c>
      <c r="D962" s="124"/>
      <c r="E962" s="124">
        <v>1983</v>
      </c>
      <c r="F962" s="124" t="str">
        <f>IF(ISERROR(VLOOKUP(C962,#REF!,1,)),"", "x")</f>
        <v/>
      </c>
      <c r="G962" s="125">
        <v>1.9333333333333333</v>
      </c>
      <c r="H962" s="125">
        <v>1.9333333333333333</v>
      </c>
      <c r="I962" s="126"/>
    </row>
    <row r="963" spans="1:9" ht="15.75" thickBot="1">
      <c r="A963" s="124">
        <v>62</v>
      </c>
      <c r="B963" s="124">
        <v>1392</v>
      </c>
      <c r="C963" s="124" t="s">
        <v>1440</v>
      </c>
      <c r="D963" s="124"/>
      <c r="E963" s="124">
        <v>1979</v>
      </c>
      <c r="F963" s="124" t="str">
        <f>IF(ISERROR(VLOOKUP(C963,#REF!,1,)),"", "x")</f>
        <v/>
      </c>
      <c r="G963" s="125">
        <v>1.934722222222222</v>
      </c>
      <c r="H963" s="125">
        <v>1.934722222222222</v>
      </c>
      <c r="I963" s="126"/>
    </row>
    <row r="964" spans="1:9" ht="15.75" thickBot="1">
      <c r="A964" s="124">
        <v>63</v>
      </c>
      <c r="B964" s="124">
        <v>1482</v>
      </c>
      <c r="C964" s="124" t="s">
        <v>1441</v>
      </c>
      <c r="D964" s="124"/>
      <c r="E964" s="124">
        <v>1972</v>
      </c>
      <c r="F964" s="124" t="str">
        <f>IF(ISERROR(VLOOKUP(C964,#REF!,1,)),"", "x")</f>
        <v/>
      </c>
      <c r="G964" s="125">
        <v>1.9375</v>
      </c>
      <c r="H964" s="125">
        <v>1.9375</v>
      </c>
      <c r="I964" s="126"/>
    </row>
    <row r="965" spans="1:9" ht="15.75" thickBot="1">
      <c r="A965" s="124">
        <v>64</v>
      </c>
      <c r="B965" s="124">
        <v>1291</v>
      </c>
      <c r="C965" s="124" t="s">
        <v>1442</v>
      </c>
      <c r="D965" s="124"/>
      <c r="E965" s="124">
        <v>1992</v>
      </c>
      <c r="F965" s="124" t="str">
        <f>IF(ISERROR(VLOOKUP(C965,#REF!,1,)),"", "x")</f>
        <v/>
      </c>
      <c r="G965" s="125">
        <v>1.9409722222222223</v>
      </c>
      <c r="H965" s="125">
        <v>1.9409722222222223</v>
      </c>
      <c r="I965" s="126"/>
    </row>
    <row r="966" spans="1:9" ht="15.75" thickBot="1">
      <c r="A966" s="124">
        <v>1</v>
      </c>
      <c r="B966" s="124">
        <v>1345</v>
      </c>
      <c r="C966" s="124" t="s">
        <v>642</v>
      </c>
      <c r="D966" s="124"/>
      <c r="E966" s="124">
        <v>2003</v>
      </c>
      <c r="F966" s="124" t="str">
        <f>IF(ISERROR(VLOOKUP(C966,#REF!,1,)),"", "x")</f>
        <v/>
      </c>
      <c r="G966" s="125">
        <v>1.9423611111111112</v>
      </c>
      <c r="H966" s="125">
        <v>1.9423611111111112</v>
      </c>
      <c r="I966" s="126"/>
    </row>
    <row r="967" spans="1:9" ht="15.75" thickBot="1">
      <c r="A967" s="124">
        <v>65</v>
      </c>
      <c r="B967" s="124">
        <v>630</v>
      </c>
      <c r="C967" s="124" t="s">
        <v>1443</v>
      </c>
      <c r="D967" s="124"/>
      <c r="E967" s="124">
        <v>1984</v>
      </c>
      <c r="F967" s="124" t="str">
        <f>IF(ISERROR(VLOOKUP(C967,#REF!,1,)),"", "x")</f>
        <v/>
      </c>
      <c r="G967" s="125">
        <v>1.9423611111111112</v>
      </c>
      <c r="H967" s="125">
        <v>1.9423611111111112</v>
      </c>
      <c r="I967" s="126"/>
    </row>
    <row r="968" spans="1:9" ht="15.75" thickBot="1">
      <c r="A968" s="124">
        <v>66</v>
      </c>
      <c r="B968" s="124">
        <v>687</v>
      </c>
      <c r="C968" s="124" t="s">
        <v>1444</v>
      </c>
      <c r="D968" s="124"/>
      <c r="E968" s="124">
        <v>1975</v>
      </c>
      <c r="F968" s="124" t="str">
        <f>IF(ISERROR(VLOOKUP(C968,#REF!,1,)),"", "x")</f>
        <v/>
      </c>
      <c r="G968" s="125">
        <v>1.9423611111111112</v>
      </c>
      <c r="H968" s="125">
        <v>1.9423611111111112</v>
      </c>
      <c r="I968" s="126"/>
    </row>
    <row r="969" spans="1:9" ht="15.75" thickBot="1">
      <c r="A969" s="124">
        <v>67</v>
      </c>
      <c r="B969" s="124">
        <v>1325</v>
      </c>
      <c r="C969" s="124" t="s">
        <v>1445</v>
      </c>
      <c r="D969" s="124"/>
      <c r="E969" s="124">
        <v>1973</v>
      </c>
      <c r="F969" s="124" t="str">
        <f>IF(ISERROR(VLOOKUP(C969,#REF!,1,)),"", "x")</f>
        <v/>
      </c>
      <c r="G969" s="125">
        <v>1.9430555555555555</v>
      </c>
      <c r="H969" s="125">
        <v>1.9430555555555555</v>
      </c>
      <c r="I969" s="126"/>
    </row>
    <row r="970" spans="1:9" ht="15.75" thickBot="1">
      <c r="A970" s="124">
        <v>68</v>
      </c>
      <c r="B970" s="124">
        <v>974</v>
      </c>
      <c r="C970" s="124" t="s">
        <v>1446</v>
      </c>
      <c r="D970" s="124"/>
      <c r="E970" s="124">
        <v>1963</v>
      </c>
      <c r="F970" s="124" t="str">
        <f>IF(ISERROR(VLOOKUP(C970,#REF!,1,)),"", "x")</f>
        <v/>
      </c>
      <c r="G970" s="125">
        <v>1.9458333333333335</v>
      </c>
      <c r="H970" s="125">
        <v>1.9458333333333335</v>
      </c>
      <c r="I970" s="126"/>
    </row>
    <row r="971" spans="1:9" ht="15.75" thickBot="1">
      <c r="A971" s="124">
        <v>69</v>
      </c>
      <c r="B971" s="124">
        <v>1212</v>
      </c>
      <c r="C971" s="124" t="s">
        <v>1447</v>
      </c>
      <c r="D971" s="124"/>
      <c r="E971" s="124">
        <v>2004</v>
      </c>
      <c r="F971" s="124" t="str">
        <f>IF(ISERROR(VLOOKUP(C971,#REF!,1,)),"", "x")</f>
        <v/>
      </c>
      <c r="G971" s="125">
        <v>1.9472222222222222</v>
      </c>
      <c r="H971" s="125">
        <v>1.9472222222222222</v>
      </c>
      <c r="I971" s="126"/>
    </row>
    <row r="972" spans="1:9" ht="15.75" thickBot="1">
      <c r="A972" s="124">
        <v>70</v>
      </c>
      <c r="B972" s="124">
        <v>1010</v>
      </c>
      <c r="C972" s="124" t="s">
        <v>1448</v>
      </c>
      <c r="D972" s="124"/>
      <c r="E972" s="124">
        <v>1976</v>
      </c>
      <c r="F972" s="124" t="str">
        <f>IF(ISERROR(VLOOKUP(C972,#REF!,1,)),"", "x")</f>
        <v/>
      </c>
      <c r="G972" s="125">
        <v>1.9472222222222222</v>
      </c>
      <c r="H972" s="125">
        <v>1.9472222222222222</v>
      </c>
      <c r="I972" s="126"/>
    </row>
    <row r="973" spans="1:9" ht="15.75" thickBot="1">
      <c r="A973" s="124">
        <v>71</v>
      </c>
      <c r="B973" s="124">
        <v>543</v>
      </c>
      <c r="C973" s="124" t="s">
        <v>1449</v>
      </c>
      <c r="D973" s="124"/>
      <c r="E973" s="124">
        <v>1976</v>
      </c>
      <c r="F973" s="124" t="str">
        <f>IF(ISERROR(VLOOKUP(C973,#REF!,1,)),"", "x")</f>
        <v/>
      </c>
      <c r="G973" s="125">
        <v>1.9513888888888891</v>
      </c>
      <c r="H973" s="125">
        <v>1.9513888888888891</v>
      </c>
      <c r="I973" s="126"/>
    </row>
    <row r="974" spans="1:9" ht="15.75" thickBot="1">
      <c r="A974" s="124">
        <v>72</v>
      </c>
      <c r="B974" s="124">
        <v>811</v>
      </c>
      <c r="C974" s="124" t="s">
        <v>1450</v>
      </c>
      <c r="D974" s="124"/>
      <c r="E974" s="124">
        <v>1969</v>
      </c>
      <c r="F974" s="124" t="str">
        <f>IF(ISERROR(VLOOKUP(C974,#REF!,1,)),"", "x")</f>
        <v/>
      </c>
      <c r="G974" s="125">
        <v>1.9548611111111109</v>
      </c>
      <c r="H974" s="125">
        <v>1.9548611111111109</v>
      </c>
      <c r="I974" s="126"/>
    </row>
    <row r="975" spans="1:9" ht="15.75" thickBot="1">
      <c r="A975" s="124">
        <v>73</v>
      </c>
      <c r="B975" s="124">
        <v>1055</v>
      </c>
      <c r="C975" s="124" t="s">
        <v>1451</v>
      </c>
      <c r="D975" s="124"/>
      <c r="E975" s="124">
        <v>1983</v>
      </c>
      <c r="F975" s="124" t="str">
        <f>IF(ISERROR(VLOOKUP(C975,#REF!,1,)),"", "x")</f>
        <v/>
      </c>
      <c r="G975" s="125">
        <v>1.95625</v>
      </c>
      <c r="H975" s="125">
        <v>1.95625</v>
      </c>
      <c r="I975" s="126"/>
    </row>
    <row r="976" spans="1:9" ht="15.75" thickBot="1">
      <c r="A976" s="124">
        <v>74</v>
      </c>
      <c r="B976" s="124">
        <v>4</v>
      </c>
      <c r="C976" s="124" t="s">
        <v>1452</v>
      </c>
      <c r="D976" s="124"/>
      <c r="E976" s="124">
        <v>1995</v>
      </c>
      <c r="F976" s="124" t="str">
        <f>IF(ISERROR(VLOOKUP(C976,#REF!,1,)),"", "x")</f>
        <v/>
      </c>
      <c r="G976" s="125">
        <v>1.9611111111111112</v>
      </c>
      <c r="H976" s="125">
        <v>1.9611111111111112</v>
      </c>
      <c r="I976" s="126"/>
    </row>
    <row r="977" spans="1:9" ht="15.75" thickBot="1">
      <c r="A977" s="124">
        <v>75</v>
      </c>
      <c r="B977" s="124">
        <v>428</v>
      </c>
      <c r="C977" s="124" t="s">
        <v>1453</v>
      </c>
      <c r="D977" s="124"/>
      <c r="E977" s="124">
        <v>1970</v>
      </c>
      <c r="F977" s="124" t="str">
        <f>IF(ISERROR(VLOOKUP(C977,#REF!,1,)),"", "x")</f>
        <v/>
      </c>
      <c r="G977" s="125">
        <v>1.9631944444444445</v>
      </c>
      <c r="H977" s="125">
        <v>1.9631944444444445</v>
      </c>
      <c r="I977" s="126"/>
    </row>
    <row r="978" spans="1:9" ht="15.75" thickBot="1">
      <c r="A978" s="124">
        <v>76</v>
      </c>
      <c r="B978" s="124">
        <v>298</v>
      </c>
      <c r="C978" s="124" t="s">
        <v>1454</v>
      </c>
      <c r="D978" s="124"/>
      <c r="E978" s="124">
        <v>1978</v>
      </c>
      <c r="F978" s="124" t="str">
        <f>IF(ISERROR(VLOOKUP(C978,#REF!,1,)),"", "x")</f>
        <v/>
      </c>
      <c r="G978" s="125">
        <v>1.9638888888888888</v>
      </c>
      <c r="H978" s="125">
        <v>1.9638888888888888</v>
      </c>
      <c r="I978" s="126"/>
    </row>
    <row r="979" spans="1:9" ht="15.75" thickBot="1">
      <c r="A979" s="124">
        <v>77</v>
      </c>
      <c r="B979" s="124">
        <v>1237</v>
      </c>
      <c r="C979" s="124" t="s">
        <v>1455</v>
      </c>
      <c r="D979" s="124"/>
      <c r="E979" s="124">
        <v>1970</v>
      </c>
      <c r="F979" s="124" t="str">
        <f>IF(ISERROR(VLOOKUP(C979,#REF!,1,)),"", "x")</f>
        <v/>
      </c>
      <c r="G979" s="125">
        <v>1.9652777777777777</v>
      </c>
      <c r="H979" s="125">
        <v>1.9652777777777777</v>
      </c>
      <c r="I979" s="126"/>
    </row>
    <row r="980" spans="1:9" ht="15.75" thickBot="1">
      <c r="A980" s="124">
        <v>78</v>
      </c>
      <c r="B980" s="124">
        <v>699</v>
      </c>
      <c r="C980" s="124" t="s">
        <v>1456</v>
      </c>
      <c r="D980" s="124"/>
      <c r="E980" s="124">
        <v>1968</v>
      </c>
      <c r="F980" s="124" t="str">
        <f>IF(ISERROR(VLOOKUP(C980,#REF!,1,)),"", "x")</f>
        <v/>
      </c>
      <c r="G980" s="125">
        <v>1.9666666666666668</v>
      </c>
      <c r="H980" s="125">
        <v>1.9666666666666668</v>
      </c>
      <c r="I980" s="126"/>
    </row>
    <row r="981" spans="1:9" ht="15.75" thickBot="1">
      <c r="A981" s="124">
        <v>79</v>
      </c>
      <c r="B981" s="124">
        <v>1097</v>
      </c>
      <c r="C981" s="124" t="s">
        <v>1457</v>
      </c>
      <c r="D981" s="124"/>
      <c r="E981" s="124">
        <v>1978</v>
      </c>
      <c r="F981" s="124" t="str">
        <f>IF(ISERROR(VLOOKUP(C981,#REF!,1,)),"", "x")</f>
        <v/>
      </c>
      <c r="G981" s="125">
        <v>1.9701388888888889</v>
      </c>
      <c r="H981" s="125">
        <v>1.9701388888888889</v>
      </c>
      <c r="I981" s="126"/>
    </row>
    <row r="982" spans="1:9" ht="15.75" thickBot="1">
      <c r="A982" s="124">
        <v>80</v>
      </c>
      <c r="B982" s="124">
        <v>964</v>
      </c>
      <c r="C982" s="124" t="s">
        <v>1458</v>
      </c>
      <c r="D982" s="124"/>
      <c r="E982" s="124">
        <v>1980</v>
      </c>
      <c r="F982" s="124" t="str">
        <f>IF(ISERROR(VLOOKUP(C982,#REF!,1,)),"", "x")</f>
        <v/>
      </c>
      <c r="G982" s="125">
        <v>1.9722222222222223</v>
      </c>
      <c r="H982" s="125">
        <v>1.9722222222222223</v>
      </c>
      <c r="I982" s="126"/>
    </row>
    <row r="983" spans="1:9" ht="15.75" thickBot="1">
      <c r="A983" s="124">
        <v>81</v>
      </c>
      <c r="B983" s="124">
        <v>1039</v>
      </c>
      <c r="C983" s="124" t="s">
        <v>1459</v>
      </c>
      <c r="D983" s="124"/>
      <c r="E983" s="124">
        <v>1969</v>
      </c>
      <c r="F983" s="124" t="str">
        <f>IF(ISERROR(VLOOKUP(C983,#REF!,1,)),"", "x")</f>
        <v/>
      </c>
      <c r="G983" s="125">
        <v>1.9756944444444444</v>
      </c>
      <c r="H983" s="125">
        <v>1.9756944444444444</v>
      </c>
      <c r="I983" s="126"/>
    </row>
    <row r="984" spans="1:9" ht="15.75" thickBot="1">
      <c r="A984" s="124">
        <v>82</v>
      </c>
      <c r="B984" s="124">
        <v>246</v>
      </c>
      <c r="C984" s="124" t="s">
        <v>1983</v>
      </c>
      <c r="D984" s="124"/>
      <c r="E984" s="124">
        <v>1973</v>
      </c>
      <c r="F984" s="124" t="str">
        <f>IF(ISERROR(VLOOKUP(C984,#REF!,1,)),"", "x")</f>
        <v/>
      </c>
      <c r="G984" s="125">
        <v>1.9770833333333335</v>
      </c>
      <c r="H984" s="125">
        <v>1.9770833333333335</v>
      </c>
      <c r="I984" s="126"/>
    </row>
    <row r="985" spans="1:9" ht="15.75" thickBot="1">
      <c r="A985" s="124">
        <v>83</v>
      </c>
      <c r="B985" s="124">
        <v>297</v>
      </c>
      <c r="C985" s="124" t="s">
        <v>1460</v>
      </c>
      <c r="D985" s="124"/>
      <c r="E985" s="124">
        <v>1986</v>
      </c>
      <c r="F985" s="124" t="str">
        <f>IF(ISERROR(VLOOKUP(C985,#REF!,1,)),"", "x")</f>
        <v/>
      </c>
      <c r="G985" s="125">
        <v>1.9777777777777779</v>
      </c>
      <c r="H985" s="125">
        <v>1.9777777777777779</v>
      </c>
      <c r="I985" s="126"/>
    </row>
    <row r="986" spans="1:9" ht="15.75" thickBot="1">
      <c r="A986" s="124">
        <v>84</v>
      </c>
      <c r="B986" s="124">
        <v>731</v>
      </c>
      <c r="C986" s="124" t="s">
        <v>1461</v>
      </c>
      <c r="D986" s="124"/>
      <c r="E986" s="124">
        <v>1981</v>
      </c>
      <c r="F986" s="124" t="str">
        <f>IF(ISERROR(VLOOKUP(C986,#REF!,1,)),"", "x")</f>
        <v/>
      </c>
      <c r="G986" s="125">
        <v>1.9805555555555554</v>
      </c>
      <c r="H986" s="125">
        <v>1.9805555555555554</v>
      </c>
      <c r="I986" s="126"/>
    </row>
    <row r="987" spans="1:9" ht="15.75" thickBot="1">
      <c r="A987" s="124">
        <v>85</v>
      </c>
      <c r="B987" s="124">
        <v>461</v>
      </c>
      <c r="C987" s="124" t="s">
        <v>1462</v>
      </c>
      <c r="D987" s="124"/>
      <c r="E987" s="124">
        <v>1974</v>
      </c>
      <c r="F987" s="124" t="str">
        <f>IF(ISERROR(VLOOKUP(C987,#REF!,1,)),"", "x")</f>
        <v/>
      </c>
      <c r="G987" s="125">
        <v>1.9840277777777777</v>
      </c>
      <c r="H987" s="125">
        <v>1.9840277777777777</v>
      </c>
      <c r="I987" s="126"/>
    </row>
    <row r="988" spans="1:9" ht="15.75" thickBot="1">
      <c r="A988" s="124">
        <v>86</v>
      </c>
      <c r="B988" s="124">
        <v>615</v>
      </c>
      <c r="C988" s="124" t="s">
        <v>1463</v>
      </c>
      <c r="D988" s="124"/>
      <c r="E988" s="124">
        <v>1972</v>
      </c>
      <c r="F988" s="124" t="str">
        <f>IF(ISERROR(VLOOKUP(C988,#REF!,1,)),"", "x")</f>
        <v/>
      </c>
      <c r="G988" s="125">
        <v>1.9840277777777777</v>
      </c>
      <c r="H988" s="125">
        <v>1.9840277777777777</v>
      </c>
      <c r="I988" s="126"/>
    </row>
    <row r="989" spans="1:9" ht="15.75" thickBot="1">
      <c r="A989" s="124">
        <v>2</v>
      </c>
      <c r="B989" s="124">
        <v>898</v>
      </c>
      <c r="C989" s="124" t="s">
        <v>643</v>
      </c>
      <c r="D989" s="124"/>
      <c r="E989" s="124">
        <v>1965</v>
      </c>
      <c r="F989" s="124" t="str">
        <f>IF(ISERROR(VLOOKUP(C989,#REF!,1,)),"", "x")</f>
        <v/>
      </c>
      <c r="G989" s="125">
        <v>1.9854166666666666</v>
      </c>
      <c r="H989" s="125">
        <v>1.9854166666666666</v>
      </c>
      <c r="I989" s="126"/>
    </row>
    <row r="990" spans="1:9" ht="15.75" thickBot="1">
      <c r="A990" s="124">
        <v>87</v>
      </c>
      <c r="B990" s="124">
        <v>873</v>
      </c>
      <c r="C990" s="124" t="s">
        <v>1464</v>
      </c>
      <c r="D990" s="124"/>
      <c r="E990" s="124">
        <v>1970</v>
      </c>
      <c r="F990" s="124" t="str">
        <f>IF(ISERROR(VLOOKUP(C990,#REF!,1,)),"", "x")</f>
        <v/>
      </c>
      <c r="G990" s="125">
        <v>1.9875</v>
      </c>
      <c r="H990" s="125">
        <v>1.9875</v>
      </c>
      <c r="I990" s="126"/>
    </row>
    <row r="991" spans="1:9" ht="15.75" thickBot="1">
      <c r="A991" s="124">
        <v>3</v>
      </c>
      <c r="B991" s="124">
        <v>1495</v>
      </c>
      <c r="C991" s="124" t="s">
        <v>644</v>
      </c>
      <c r="D991" s="124"/>
      <c r="E991" s="124">
        <v>1978</v>
      </c>
      <c r="F991" s="124" t="str">
        <f>IF(ISERROR(VLOOKUP(C991,#REF!,1,)),"", "x")</f>
        <v/>
      </c>
      <c r="G991" s="125">
        <v>1.9930555555555556</v>
      </c>
      <c r="H991" s="125">
        <v>1.9930555555555556</v>
      </c>
      <c r="I991" s="126"/>
    </row>
    <row r="992" spans="1:9" ht="15.75" thickBot="1">
      <c r="A992" s="124">
        <v>88</v>
      </c>
      <c r="B992" s="124">
        <v>1493</v>
      </c>
      <c r="C992" s="124" t="s">
        <v>1465</v>
      </c>
      <c r="D992" s="124"/>
      <c r="E992" s="124">
        <v>1979</v>
      </c>
      <c r="F992" s="124" t="str">
        <f>IF(ISERROR(VLOOKUP(C992,#REF!,1,)),"", "x")</f>
        <v/>
      </c>
      <c r="G992" s="125">
        <v>1.9937500000000001</v>
      </c>
      <c r="H992" s="125">
        <v>1.9937500000000001</v>
      </c>
      <c r="I992" s="126"/>
    </row>
    <row r="993" spans="1:9" ht="15.75" thickBot="1">
      <c r="A993" s="124">
        <v>89</v>
      </c>
      <c r="B993" s="124">
        <v>445</v>
      </c>
      <c r="C993" s="124" t="s">
        <v>1466</v>
      </c>
      <c r="D993" s="124"/>
      <c r="E993" s="124">
        <v>1971</v>
      </c>
      <c r="F993" s="124" t="str">
        <f>IF(ISERROR(VLOOKUP(C993,#REF!,1,)),"", "x")</f>
        <v/>
      </c>
      <c r="G993" s="125">
        <v>1.9944444444444445</v>
      </c>
      <c r="H993" s="125">
        <v>1.9944444444444445</v>
      </c>
      <c r="I993" s="126"/>
    </row>
    <row r="994" spans="1:9" ht="15.75" thickBot="1">
      <c r="A994" s="124">
        <v>90</v>
      </c>
      <c r="B994" s="124">
        <v>294</v>
      </c>
      <c r="C994" s="124" t="s">
        <v>1467</v>
      </c>
      <c r="D994" s="124"/>
      <c r="E994" s="124">
        <v>1970</v>
      </c>
      <c r="F994" s="124" t="str">
        <f>IF(ISERROR(VLOOKUP(C994,#REF!,1,)),"", "x")</f>
        <v/>
      </c>
      <c r="G994" s="125">
        <v>1.9951388888888888</v>
      </c>
      <c r="H994" s="125">
        <v>1.9951388888888888</v>
      </c>
      <c r="I994" s="126"/>
    </row>
    <row r="995" spans="1:9" ht="15.75" thickBot="1">
      <c r="A995" s="124">
        <v>91</v>
      </c>
      <c r="B995" s="124">
        <v>1096</v>
      </c>
      <c r="C995" s="124" t="s">
        <v>1468</v>
      </c>
      <c r="D995" s="124"/>
      <c r="E995" s="124">
        <v>1975</v>
      </c>
      <c r="F995" s="124" t="str">
        <f>IF(ISERROR(VLOOKUP(C995,#REF!,1,)),"", "x")</f>
        <v/>
      </c>
      <c r="G995" s="125">
        <v>1.9951388888888888</v>
      </c>
      <c r="H995" s="125">
        <v>1.9951388888888888</v>
      </c>
      <c r="I995" s="126"/>
    </row>
    <row r="996" spans="1:9" ht="15.75" thickBot="1">
      <c r="A996" s="124">
        <v>92</v>
      </c>
      <c r="B996" s="124">
        <v>81</v>
      </c>
      <c r="C996" s="124" t="s">
        <v>1469</v>
      </c>
      <c r="D996" s="124"/>
      <c r="E996" s="124">
        <v>1966</v>
      </c>
      <c r="F996" s="124" t="str">
        <f>IF(ISERROR(VLOOKUP(C996,#REF!,1,)),"", "x")</f>
        <v/>
      </c>
      <c r="G996" s="125">
        <v>1.9986111111111111</v>
      </c>
      <c r="H996" s="125">
        <v>1.9986111111111111</v>
      </c>
      <c r="I996" s="126"/>
    </row>
    <row r="997" spans="1:9" ht="15.75" thickBot="1">
      <c r="A997" s="124">
        <v>5</v>
      </c>
      <c r="B997" s="124">
        <v>511</v>
      </c>
      <c r="C997" s="124" t="s">
        <v>646</v>
      </c>
      <c r="D997" s="124"/>
      <c r="E997" s="124">
        <v>1990</v>
      </c>
      <c r="F997" s="124" t="str">
        <f>IF(ISERROR(VLOOKUP(C997,#REF!,1,)),"", "x")</f>
        <v/>
      </c>
      <c r="G997" s="125">
        <v>2.0006944444444446</v>
      </c>
      <c r="H997" s="125">
        <v>2.0006944444444446</v>
      </c>
      <c r="I997" s="126"/>
    </row>
    <row r="998" spans="1:9" ht="15.75" thickBot="1">
      <c r="A998" s="124">
        <v>93</v>
      </c>
      <c r="B998" s="124">
        <v>942</v>
      </c>
      <c r="C998" s="124" t="s">
        <v>1470</v>
      </c>
      <c r="D998" s="124"/>
      <c r="E998" s="124">
        <v>1982</v>
      </c>
      <c r="F998" s="124" t="str">
        <f>IF(ISERROR(VLOOKUP(C998,#REF!,1,)),"", "x")</f>
        <v/>
      </c>
      <c r="G998" s="125">
        <v>2.0013888888888887</v>
      </c>
      <c r="H998" s="125">
        <v>2.0013888888888887</v>
      </c>
      <c r="I998" s="126"/>
    </row>
    <row r="999" spans="1:9" ht="15.75" thickBot="1">
      <c r="A999" s="124">
        <v>94</v>
      </c>
      <c r="B999" s="124">
        <v>1239</v>
      </c>
      <c r="C999" s="124" t="s">
        <v>1471</v>
      </c>
      <c r="D999" s="124"/>
      <c r="E999" s="124">
        <v>1996</v>
      </c>
      <c r="F999" s="124" t="str">
        <f>IF(ISERROR(VLOOKUP(C999,#REF!,1,)),"", "x")</f>
        <v/>
      </c>
      <c r="G999" s="125">
        <v>2.0013888888888887</v>
      </c>
      <c r="H999" s="125">
        <v>2.0013888888888887</v>
      </c>
      <c r="I999" s="126"/>
    </row>
    <row r="1000" spans="1:9" ht="15.75" thickBot="1">
      <c r="A1000" s="124">
        <v>95</v>
      </c>
      <c r="B1000" s="124">
        <v>1182</v>
      </c>
      <c r="C1000" s="124" t="s">
        <v>1472</v>
      </c>
      <c r="D1000" s="124"/>
      <c r="E1000" s="124">
        <v>1970</v>
      </c>
      <c r="F1000" s="124" t="str">
        <f>IF(ISERROR(VLOOKUP(C1000,#REF!,1,)),"", "x")</f>
        <v/>
      </c>
      <c r="G1000" s="125">
        <v>2.0034722222222223</v>
      </c>
      <c r="H1000" s="125">
        <v>2.0034722222222223</v>
      </c>
      <c r="I1000" s="126"/>
    </row>
    <row r="1001" spans="1:9" ht="15.75" thickBot="1">
      <c r="A1001" s="124">
        <v>96</v>
      </c>
      <c r="B1001" s="124">
        <v>726</v>
      </c>
      <c r="C1001" s="124" t="s">
        <v>1473</v>
      </c>
      <c r="D1001" s="124"/>
      <c r="E1001" s="124">
        <v>1989</v>
      </c>
      <c r="F1001" s="124" t="str">
        <f>IF(ISERROR(VLOOKUP(C1001,#REF!,1,)),"", "x")</f>
        <v/>
      </c>
      <c r="G1001" s="125">
        <v>2.0041666666666669</v>
      </c>
      <c r="H1001" s="125">
        <v>2.0041666666666669</v>
      </c>
      <c r="I1001" s="126"/>
    </row>
    <row r="1002" spans="1:9" ht="15.75" thickBot="1">
      <c r="A1002" s="124">
        <v>97</v>
      </c>
      <c r="B1002" s="124">
        <v>950</v>
      </c>
      <c r="C1002" s="124" t="s">
        <v>1474</v>
      </c>
      <c r="D1002" s="124"/>
      <c r="E1002" s="124">
        <v>1982</v>
      </c>
      <c r="F1002" s="124" t="str">
        <f>IF(ISERROR(VLOOKUP(C1002,#REF!,1,)),"", "x")</f>
        <v/>
      </c>
      <c r="G1002" s="125">
        <v>2.0055555555555555</v>
      </c>
      <c r="H1002" s="125">
        <v>2.0055555555555555</v>
      </c>
      <c r="I1002" s="126"/>
    </row>
    <row r="1003" spans="1:9" ht="15.75" thickBot="1">
      <c r="A1003" s="124">
        <v>98</v>
      </c>
      <c r="B1003" s="124">
        <v>213</v>
      </c>
      <c r="C1003" s="124" t="s">
        <v>1475</v>
      </c>
      <c r="D1003" s="124"/>
      <c r="E1003" s="124">
        <v>1976</v>
      </c>
      <c r="F1003" s="124" t="str">
        <f>IF(ISERROR(VLOOKUP(C1003,#REF!,1,)),"", "x")</f>
        <v/>
      </c>
      <c r="G1003" s="125">
        <v>2.0118055555555556</v>
      </c>
      <c r="H1003" s="125">
        <v>2.0118055555555556</v>
      </c>
      <c r="I1003" s="126"/>
    </row>
    <row r="1004" spans="1:9" ht="15.75" thickBot="1">
      <c r="A1004" s="124">
        <v>99</v>
      </c>
      <c r="B1004" s="124">
        <v>1416</v>
      </c>
      <c r="C1004" s="124" t="s">
        <v>1476</v>
      </c>
      <c r="D1004" s="124"/>
      <c r="E1004" s="124">
        <v>1965</v>
      </c>
      <c r="F1004" s="124" t="str">
        <f>IF(ISERROR(VLOOKUP(C1004,#REF!,1,)),"", "x")</f>
        <v/>
      </c>
      <c r="G1004" s="125">
        <v>2.0215277777777776</v>
      </c>
      <c r="H1004" s="125">
        <v>2.0215277777777776</v>
      </c>
      <c r="I1004" s="126"/>
    </row>
    <row r="1005" spans="1:9" ht="15.75" thickBot="1">
      <c r="A1005" s="124">
        <v>100</v>
      </c>
      <c r="B1005" s="124">
        <v>1173</v>
      </c>
      <c r="C1005" s="124" t="s">
        <v>1477</v>
      </c>
      <c r="D1005" s="124"/>
      <c r="E1005" s="124">
        <v>1993</v>
      </c>
      <c r="F1005" s="124" t="str">
        <f>IF(ISERROR(VLOOKUP(C1005,#REF!,1,)),"", "x")</f>
        <v/>
      </c>
      <c r="G1005" s="125">
        <v>2.0243055555555558</v>
      </c>
      <c r="H1005" s="125">
        <v>2.0243055555555558</v>
      </c>
      <c r="I1005" s="126"/>
    </row>
    <row r="1006" spans="1:9" ht="15.75" thickBot="1">
      <c r="A1006" s="124">
        <v>101</v>
      </c>
      <c r="B1006" s="124">
        <v>1052</v>
      </c>
      <c r="C1006" s="124" t="s">
        <v>1478</v>
      </c>
      <c r="D1006" s="124"/>
      <c r="E1006" s="124">
        <v>1992</v>
      </c>
      <c r="F1006" s="124" t="str">
        <f>IF(ISERROR(VLOOKUP(C1006,#REF!,1,)),"", "x")</f>
        <v/>
      </c>
      <c r="G1006" s="125">
        <v>2.0249999999999999</v>
      </c>
      <c r="H1006" s="125">
        <v>2.0249999999999999</v>
      </c>
      <c r="I1006" s="126"/>
    </row>
    <row r="1007" spans="1:9" ht="15.75" thickBot="1">
      <c r="A1007" s="124">
        <v>6</v>
      </c>
      <c r="B1007" s="124">
        <v>1197</v>
      </c>
      <c r="C1007" s="124" t="s">
        <v>647</v>
      </c>
      <c r="D1007" s="124"/>
      <c r="E1007" s="124">
        <v>1991</v>
      </c>
      <c r="F1007" s="124" t="str">
        <f>IF(ISERROR(VLOOKUP(C1007,#REF!,1,)),"", "x")</f>
        <v/>
      </c>
      <c r="G1007" s="125">
        <v>2.0270833333333331</v>
      </c>
      <c r="H1007" s="125">
        <v>2.0270833333333331</v>
      </c>
      <c r="I1007" s="126"/>
    </row>
    <row r="1008" spans="1:9" ht="15.75" thickBot="1">
      <c r="A1008" s="124">
        <v>102</v>
      </c>
      <c r="B1008" s="124">
        <v>14</v>
      </c>
      <c r="C1008" s="124" t="s">
        <v>1479</v>
      </c>
      <c r="D1008" s="124"/>
      <c r="E1008" s="124">
        <v>1973</v>
      </c>
      <c r="F1008" s="124" t="str">
        <f>IF(ISERROR(VLOOKUP(C1008,#REF!,1,)),"", "x")</f>
        <v/>
      </c>
      <c r="G1008" s="125">
        <v>2.0284722222222222</v>
      </c>
      <c r="H1008" s="125">
        <v>2.0284722222222222</v>
      </c>
      <c r="I1008" s="126"/>
    </row>
    <row r="1009" spans="1:9" ht="15.75" thickBot="1">
      <c r="A1009" s="124">
        <v>103</v>
      </c>
      <c r="B1009" s="124">
        <v>1126</v>
      </c>
      <c r="C1009" s="124" t="s">
        <v>1480</v>
      </c>
      <c r="D1009" s="124"/>
      <c r="E1009" s="124">
        <v>1984</v>
      </c>
      <c r="F1009" s="124" t="str">
        <f>IF(ISERROR(VLOOKUP(C1009,#REF!,1,)),"", "x")</f>
        <v/>
      </c>
      <c r="G1009" s="125">
        <v>2.0354166666666669</v>
      </c>
      <c r="H1009" s="125">
        <v>2.0354166666666669</v>
      </c>
      <c r="I1009" s="126"/>
    </row>
    <row r="1010" spans="1:9" ht="15.75" thickBot="1">
      <c r="A1010" s="124">
        <v>104</v>
      </c>
      <c r="B1010" s="124">
        <v>160</v>
      </c>
      <c r="C1010" s="124" t="s">
        <v>1481</v>
      </c>
      <c r="D1010" s="124"/>
      <c r="E1010" s="124">
        <v>1993</v>
      </c>
      <c r="F1010" s="124" t="str">
        <f>IF(ISERROR(VLOOKUP(C1010,#REF!,1,)),"", "x")</f>
        <v/>
      </c>
      <c r="G1010" s="125">
        <v>2.0375000000000001</v>
      </c>
      <c r="H1010" s="125">
        <v>2.0375000000000001</v>
      </c>
      <c r="I1010" s="126"/>
    </row>
    <row r="1011" spans="1:9" ht="15.75" thickBot="1">
      <c r="A1011" s="124">
        <v>105</v>
      </c>
      <c r="B1011" s="124">
        <v>340</v>
      </c>
      <c r="C1011" s="124" t="s">
        <v>1482</v>
      </c>
      <c r="D1011" s="124"/>
      <c r="E1011" s="124">
        <v>1966</v>
      </c>
      <c r="F1011" s="124" t="str">
        <f>IF(ISERROR(VLOOKUP(C1011,#REF!,1,)),"", "x")</f>
        <v/>
      </c>
      <c r="G1011" s="125">
        <v>2.0409722222222224</v>
      </c>
      <c r="H1011" s="125">
        <v>2.0409722222222224</v>
      </c>
      <c r="I1011" s="126"/>
    </row>
    <row r="1012" spans="1:9" ht="15.75" thickBot="1">
      <c r="A1012" s="124">
        <v>106</v>
      </c>
      <c r="B1012" s="124">
        <v>1357</v>
      </c>
      <c r="C1012" s="124" t="s">
        <v>1483</v>
      </c>
      <c r="D1012" s="124"/>
      <c r="E1012" s="124">
        <v>1963</v>
      </c>
      <c r="F1012" s="124" t="str">
        <f>IF(ISERROR(VLOOKUP(C1012,#REF!,1,)),"", "x")</f>
        <v/>
      </c>
      <c r="G1012" s="125">
        <v>2.0458333333333334</v>
      </c>
      <c r="H1012" s="125">
        <v>2.0458333333333334</v>
      </c>
      <c r="I1012" s="126"/>
    </row>
    <row r="1013" spans="1:9" ht="15.75" thickBot="1">
      <c r="A1013" s="124">
        <v>7</v>
      </c>
      <c r="B1013" s="124">
        <v>1098</v>
      </c>
      <c r="C1013" s="124" t="s">
        <v>648</v>
      </c>
      <c r="D1013" s="124"/>
      <c r="E1013" s="124">
        <v>1977</v>
      </c>
      <c r="F1013" s="124" t="str">
        <f>IF(ISERROR(VLOOKUP(C1013,#REF!,1,)),"", "x")</f>
        <v/>
      </c>
      <c r="G1013" s="125">
        <v>2.0500000000000003</v>
      </c>
      <c r="H1013" s="125">
        <v>2.0500000000000003</v>
      </c>
      <c r="I1013" s="126"/>
    </row>
    <row r="1014" spans="1:9" ht="15.75" thickBot="1">
      <c r="A1014" s="124">
        <v>107</v>
      </c>
      <c r="B1014" s="124">
        <v>1018</v>
      </c>
      <c r="C1014" s="124" t="s">
        <v>1484</v>
      </c>
      <c r="D1014" s="124"/>
      <c r="E1014" s="124">
        <v>1997</v>
      </c>
      <c r="F1014" s="124" t="str">
        <f>IF(ISERROR(VLOOKUP(C1014,#REF!,1,)),"", "x")</f>
        <v/>
      </c>
      <c r="G1014" s="125">
        <v>2.0527777777777776</v>
      </c>
      <c r="H1014" s="125">
        <v>2.0527777777777776</v>
      </c>
      <c r="I1014" s="126"/>
    </row>
    <row r="1015" spans="1:9" ht="15.75" thickBot="1">
      <c r="A1015" s="124">
        <v>108</v>
      </c>
      <c r="B1015" s="124">
        <v>1484</v>
      </c>
      <c r="C1015" s="124" t="s">
        <v>1485</v>
      </c>
      <c r="D1015" s="124"/>
      <c r="E1015" s="124">
        <v>1975</v>
      </c>
      <c r="F1015" s="124" t="str">
        <f>IF(ISERROR(VLOOKUP(C1015,#REF!,1,)),"", "x")</f>
        <v/>
      </c>
      <c r="G1015" s="125">
        <v>2.0541666666666667</v>
      </c>
      <c r="H1015" s="125">
        <v>2.0541666666666667</v>
      </c>
      <c r="I1015" s="126"/>
    </row>
    <row r="1016" spans="1:9" ht="15.75" thickBot="1">
      <c r="A1016" s="124">
        <v>109</v>
      </c>
      <c r="B1016" s="124">
        <v>105</v>
      </c>
      <c r="C1016" s="124" t="s">
        <v>1486</v>
      </c>
      <c r="D1016" s="124"/>
      <c r="E1016" s="124">
        <v>1957</v>
      </c>
      <c r="F1016" s="124" t="str">
        <f>IF(ISERROR(VLOOKUP(C1016,#REF!,1,)),"", "x")</f>
        <v/>
      </c>
      <c r="G1016" s="125">
        <v>2.0548611111111112</v>
      </c>
      <c r="H1016" s="125">
        <v>2.0548611111111112</v>
      </c>
      <c r="I1016" s="126"/>
    </row>
    <row r="1017" spans="1:9" ht="15.75" thickBot="1">
      <c r="A1017" s="124">
        <v>110</v>
      </c>
      <c r="B1017" s="124">
        <v>1441</v>
      </c>
      <c r="C1017" s="124" t="s">
        <v>1487</v>
      </c>
      <c r="D1017" s="124"/>
      <c r="E1017" s="124">
        <v>1965</v>
      </c>
      <c r="F1017" s="124" t="str">
        <f>IF(ISERROR(VLOOKUP(C1017,#REF!,1,)),"", "x")</f>
        <v/>
      </c>
      <c r="G1017" s="125">
        <v>2.0562499999999999</v>
      </c>
      <c r="H1017" s="125">
        <v>2.0562499999999999</v>
      </c>
      <c r="I1017" s="126"/>
    </row>
    <row r="1018" spans="1:9" ht="15.75" thickBot="1">
      <c r="A1018" s="124">
        <v>111</v>
      </c>
      <c r="B1018" s="124">
        <v>1105</v>
      </c>
      <c r="C1018" s="124" t="s">
        <v>1488</v>
      </c>
      <c r="D1018" s="124"/>
      <c r="E1018" s="124">
        <v>1980</v>
      </c>
      <c r="F1018" s="124" t="str">
        <f>IF(ISERROR(VLOOKUP(C1018,#REF!,1,)),"", "x")</f>
        <v/>
      </c>
      <c r="G1018" s="125">
        <v>2.057638888888889</v>
      </c>
      <c r="H1018" s="125">
        <v>2.057638888888889</v>
      </c>
      <c r="I1018" s="126"/>
    </row>
    <row r="1019" spans="1:9" ht="15.75" thickBot="1">
      <c r="A1019" s="124">
        <v>112</v>
      </c>
      <c r="B1019" s="124">
        <v>288</v>
      </c>
      <c r="C1019" s="124" t="s">
        <v>1489</v>
      </c>
      <c r="D1019" s="124"/>
      <c r="E1019" s="124">
        <v>1984</v>
      </c>
      <c r="F1019" s="124" t="str">
        <f>IF(ISERROR(VLOOKUP(C1019,#REF!,1,)),"", "x")</f>
        <v/>
      </c>
      <c r="G1019" s="125">
        <v>2.0604166666666668</v>
      </c>
      <c r="H1019" s="125">
        <v>2.0604166666666668</v>
      </c>
      <c r="I1019" s="126"/>
    </row>
    <row r="1020" spans="1:9" ht="15.75" thickBot="1">
      <c r="A1020" s="124">
        <v>113</v>
      </c>
      <c r="B1020" s="124">
        <v>1129</v>
      </c>
      <c r="C1020" s="124" t="s">
        <v>1490</v>
      </c>
      <c r="D1020" s="124"/>
      <c r="E1020" s="124">
        <v>1974</v>
      </c>
      <c r="F1020" s="124" t="str">
        <f>IF(ISERROR(VLOOKUP(C1020,#REF!,1,)),"", "x")</f>
        <v/>
      </c>
      <c r="G1020" s="125">
        <v>2.067361111111111</v>
      </c>
      <c r="H1020" s="125">
        <v>2.067361111111111</v>
      </c>
      <c r="I1020" s="126"/>
    </row>
    <row r="1021" spans="1:9" ht="15.75" thickBot="1">
      <c r="A1021" s="124">
        <v>114</v>
      </c>
      <c r="B1021" s="124">
        <v>985</v>
      </c>
      <c r="C1021" s="124" t="s">
        <v>1491</v>
      </c>
      <c r="D1021" s="124"/>
      <c r="E1021" s="124">
        <v>1987</v>
      </c>
      <c r="F1021" s="124" t="str">
        <f>IF(ISERROR(VLOOKUP(C1021,#REF!,1,)),"", "x")</f>
        <v/>
      </c>
      <c r="G1021" s="125">
        <v>2.0701388888888888</v>
      </c>
      <c r="H1021" s="125">
        <v>2.0701388888888888</v>
      </c>
      <c r="I1021" s="126"/>
    </row>
    <row r="1022" spans="1:9" ht="15.75" thickBot="1">
      <c r="A1022" s="124">
        <v>115</v>
      </c>
      <c r="B1022" s="124">
        <v>201</v>
      </c>
      <c r="C1022" s="124" t="s">
        <v>1492</v>
      </c>
      <c r="D1022" s="124"/>
      <c r="E1022" s="124">
        <v>1982</v>
      </c>
      <c r="F1022" s="124" t="str">
        <f>IF(ISERROR(VLOOKUP(C1022,#REF!,1,)),"", "x")</f>
        <v/>
      </c>
      <c r="G1022" s="125">
        <v>2.0715277777777779</v>
      </c>
      <c r="H1022" s="125">
        <v>2.0715277777777779</v>
      </c>
      <c r="I1022" s="126"/>
    </row>
    <row r="1023" spans="1:9" ht="15.75" thickBot="1">
      <c r="A1023" s="124">
        <v>116</v>
      </c>
      <c r="B1023" s="124">
        <v>934</v>
      </c>
      <c r="C1023" s="124" t="s">
        <v>1493</v>
      </c>
      <c r="D1023" s="124"/>
      <c r="E1023" s="124">
        <v>1967</v>
      </c>
      <c r="F1023" s="124" t="str">
        <f>IF(ISERROR(VLOOKUP(C1023,#REF!,1,)),"", "x")</f>
        <v/>
      </c>
      <c r="G1023" s="125">
        <v>2.0736111111111111</v>
      </c>
      <c r="H1023" s="125">
        <v>2.0736111111111111</v>
      </c>
      <c r="I1023" s="126"/>
    </row>
    <row r="1024" spans="1:9" ht="15.75" thickBot="1">
      <c r="A1024" s="124">
        <v>117</v>
      </c>
      <c r="B1024" s="124">
        <v>477</v>
      </c>
      <c r="C1024" s="124" t="s">
        <v>1494</v>
      </c>
      <c r="D1024" s="124"/>
      <c r="E1024" s="124">
        <v>1985</v>
      </c>
      <c r="F1024" s="124" t="str">
        <f>IF(ISERROR(VLOOKUP(C1024,#REF!,1,)),"", "x")</f>
        <v/>
      </c>
      <c r="G1024" s="125">
        <v>2.0743055555555556</v>
      </c>
      <c r="H1024" s="125">
        <v>2.0743055555555556</v>
      </c>
      <c r="I1024" s="126"/>
    </row>
    <row r="1025" spans="1:9" ht="15.75" thickBot="1">
      <c r="A1025" s="124">
        <v>118</v>
      </c>
      <c r="B1025" s="124">
        <v>53</v>
      </c>
      <c r="C1025" s="124" t="s">
        <v>1495</v>
      </c>
      <c r="D1025" s="124"/>
      <c r="E1025" s="124">
        <v>1978</v>
      </c>
      <c r="F1025" s="124" t="str">
        <f>IF(ISERROR(VLOOKUP(C1025,#REF!,1,)),"", "x")</f>
        <v/>
      </c>
      <c r="G1025" s="125">
        <v>2.0763888888888888</v>
      </c>
      <c r="H1025" s="125">
        <v>2.0763888888888888</v>
      </c>
      <c r="I1025" s="126"/>
    </row>
    <row r="1026" spans="1:9" ht="15.75" thickBot="1">
      <c r="A1026" s="124">
        <v>119</v>
      </c>
      <c r="B1026" s="124">
        <v>158</v>
      </c>
      <c r="C1026" s="124" t="s">
        <v>1496</v>
      </c>
      <c r="D1026" s="124"/>
      <c r="E1026" s="124">
        <v>1974</v>
      </c>
      <c r="F1026" s="124" t="str">
        <f>IF(ISERROR(VLOOKUP(C1026,#REF!,1,)),"", "x")</f>
        <v/>
      </c>
      <c r="G1026" s="125">
        <v>2.0770833333333334</v>
      </c>
      <c r="H1026" s="125">
        <v>2.0770833333333334</v>
      </c>
      <c r="I1026" s="126"/>
    </row>
    <row r="1027" spans="1:9" ht="15.75" thickBot="1">
      <c r="A1027" s="124">
        <v>120</v>
      </c>
      <c r="B1027" s="124">
        <v>1060</v>
      </c>
      <c r="C1027" s="124" t="s">
        <v>1497</v>
      </c>
      <c r="D1027" s="124"/>
      <c r="E1027" s="124">
        <v>1994</v>
      </c>
      <c r="F1027" s="124" t="str">
        <f>IF(ISERROR(VLOOKUP(C1027,#REF!,1,)),"", "x")</f>
        <v/>
      </c>
      <c r="G1027" s="125">
        <v>2.0805555555555553</v>
      </c>
      <c r="H1027" s="125">
        <v>2.0805555555555553</v>
      </c>
      <c r="I1027" s="126"/>
    </row>
    <row r="1028" spans="1:9" ht="15.75" thickBot="1">
      <c r="A1028" s="124">
        <v>8</v>
      </c>
      <c r="B1028" s="124">
        <v>754</v>
      </c>
      <c r="C1028" s="124" t="s">
        <v>649</v>
      </c>
      <c r="D1028" s="124"/>
      <c r="E1028" s="124">
        <v>2000</v>
      </c>
      <c r="F1028" s="124" t="str">
        <f>IF(ISERROR(VLOOKUP(C1028,#REF!,1,)),"", "x")</f>
        <v/>
      </c>
      <c r="G1028" s="125">
        <v>2.0826388888888889</v>
      </c>
      <c r="H1028" s="125">
        <v>2.0826388888888889</v>
      </c>
      <c r="I1028" s="126"/>
    </row>
    <row r="1029" spans="1:9" ht="15.75" thickBot="1">
      <c r="A1029" s="124">
        <v>121</v>
      </c>
      <c r="B1029" s="124">
        <v>775</v>
      </c>
      <c r="C1029" s="124" t="s">
        <v>1498</v>
      </c>
      <c r="D1029" s="124"/>
      <c r="E1029" s="124">
        <v>1981</v>
      </c>
      <c r="F1029" s="124" t="str">
        <f>IF(ISERROR(VLOOKUP(C1029,#REF!,1,)),"", "x")</f>
        <v/>
      </c>
      <c r="G1029" s="125">
        <v>2.0854166666666667</v>
      </c>
      <c r="H1029" s="125">
        <v>2.0854166666666667</v>
      </c>
      <c r="I1029" s="126"/>
    </row>
    <row r="1030" spans="1:9" ht="15.75" thickBot="1">
      <c r="A1030" s="124">
        <v>122</v>
      </c>
      <c r="B1030" s="124">
        <v>682</v>
      </c>
      <c r="C1030" s="124" t="s">
        <v>1499</v>
      </c>
      <c r="D1030" s="124"/>
      <c r="E1030" s="124">
        <v>1977</v>
      </c>
      <c r="F1030" s="124" t="str">
        <f>IF(ISERROR(VLOOKUP(C1030,#REF!,1,)),"", "x")</f>
        <v/>
      </c>
      <c r="G1030" s="125">
        <v>2.088888888888889</v>
      </c>
      <c r="H1030" s="125">
        <v>2.088888888888889</v>
      </c>
      <c r="I1030" s="126"/>
    </row>
    <row r="1031" spans="1:9" ht="15.75" thickBot="1">
      <c r="A1031" s="124">
        <v>9</v>
      </c>
      <c r="B1031" s="124">
        <v>68</v>
      </c>
      <c r="C1031" s="124" t="s">
        <v>650</v>
      </c>
      <c r="D1031" s="124"/>
      <c r="E1031" s="124">
        <v>1990</v>
      </c>
      <c r="F1031" s="124" t="str">
        <f>IF(ISERROR(VLOOKUP(C1031,#REF!,1,)),"", "x")</f>
        <v/>
      </c>
      <c r="G1031" s="125">
        <v>2.0895833333333331</v>
      </c>
      <c r="H1031" s="125">
        <v>2.0895833333333331</v>
      </c>
      <c r="I1031" s="126"/>
    </row>
    <row r="1032" spans="1:9" ht="15.75" thickBot="1">
      <c r="A1032" s="124">
        <v>123</v>
      </c>
      <c r="B1032" s="124">
        <v>1001</v>
      </c>
      <c r="C1032" s="124" t="s">
        <v>1500</v>
      </c>
      <c r="D1032" s="124"/>
      <c r="E1032" s="124">
        <v>1974</v>
      </c>
      <c r="F1032" s="124" t="str">
        <f>IF(ISERROR(VLOOKUP(C1032,#REF!,1,)),"", "x")</f>
        <v/>
      </c>
      <c r="G1032" s="125">
        <v>2.0895833333333331</v>
      </c>
      <c r="H1032" s="125">
        <v>2.0895833333333331</v>
      </c>
      <c r="I1032" s="126"/>
    </row>
    <row r="1033" spans="1:9" ht="15.75" thickBot="1">
      <c r="A1033" s="124">
        <v>124</v>
      </c>
      <c r="B1033" s="124">
        <v>946</v>
      </c>
      <c r="C1033" s="124" t="s">
        <v>1501</v>
      </c>
      <c r="D1033" s="124"/>
      <c r="E1033" s="124">
        <v>1976</v>
      </c>
      <c r="F1033" s="124" t="str">
        <f>IF(ISERROR(VLOOKUP(C1033,#REF!,1,)),"", "x")</f>
        <v/>
      </c>
      <c r="G1033" s="125">
        <v>2.0944444444444446</v>
      </c>
      <c r="H1033" s="125">
        <v>2.0944444444444446</v>
      </c>
      <c r="I1033" s="126"/>
    </row>
    <row r="1034" spans="1:9" ht="15.75" thickBot="1">
      <c r="A1034" s="124">
        <v>125</v>
      </c>
      <c r="B1034" s="124">
        <v>953</v>
      </c>
      <c r="C1034" s="124" t="s">
        <v>1502</v>
      </c>
      <c r="D1034" s="124"/>
      <c r="E1034" s="124">
        <v>1961</v>
      </c>
      <c r="F1034" s="124" t="str">
        <f>IF(ISERROR(VLOOKUP(C1034,#REF!,1,)),"", "x")</f>
        <v/>
      </c>
      <c r="G1034" s="125">
        <v>2.0958333333333332</v>
      </c>
      <c r="H1034" s="125">
        <v>2.0958333333333332</v>
      </c>
      <c r="I1034" s="126"/>
    </row>
    <row r="1035" spans="1:9" ht="15.75" thickBot="1">
      <c r="A1035" s="124">
        <v>10</v>
      </c>
      <c r="B1035" s="124">
        <v>1042</v>
      </c>
      <c r="C1035" s="124" t="s">
        <v>651</v>
      </c>
      <c r="D1035" s="124"/>
      <c r="E1035" s="124">
        <v>1995</v>
      </c>
      <c r="F1035" s="124" t="str">
        <f>IF(ISERROR(VLOOKUP(C1035,#REF!,1,)),"", "x")</f>
        <v/>
      </c>
      <c r="G1035" s="125">
        <v>2.0972222222222223</v>
      </c>
      <c r="H1035" s="125">
        <v>2.0972222222222223</v>
      </c>
      <c r="I1035" s="126"/>
    </row>
    <row r="1036" spans="1:9" ht="15.75" thickBot="1">
      <c r="A1036" s="124">
        <v>11</v>
      </c>
      <c r="B1036" s="124">
        <v>1499</v>
      </c>
      <c r="C1036" s="124" t="s">
        <v>652</v>
      </c>
      <c r="D1036" s="124"/>
      <c r="E1036" s="124">
        <v>1985</v>
      </c>
      <c r="F1036" s="124" t="str">
        <f>IF(ISERROR(VLOOKUP(C1036,#REF!,1,)),"", "x")</f>
        <v/>
      </c>
      <c r="G1036" s="125">
        <v>2.0993055555555555</v>
      </c>
      <c r="H1036" s="125">
        <v>2.0993055555555555</v>
      </c>
      <c r="I1036" s="126"/>
    </row>
    <row r="1037" spans="1:9" ht="15.75" thickBot="1">
      <c r="A1037" s="124">
        <v>126</v>
      </c>
      <c r="B1037" s="124">
        <v>387</v>
      </c>
      <c r="C1037" s="124" t="s">
        <v>1503</v>
      </c>
      <c r="D1037" s="124"/>
      <c r="E1037" s="124">
        <v>1990</v>
      </c>
      <c r="F1037" s="124" t="str">
        <f>IF(ISERROR(VLOOKUP(C1037,#REF!,1,)),"", "x")</f>
        <v/>
      </c>
      <c r="G1037" s="125">
        <v>2.1013888888888888</v>
      </c>
      <c r="H1037" s="125">
        <v>2.1013888888888888</v>
      </c>
      <c r="I1037" s="126"/>
    </row>
    <row r="1038" spans="1:9" ht="15.75" thickBot="1">
      <c r="A1038" s="124">
        <v>127</v>
      </c>
      <c r="B1038" s="124">
        <v>648</v>
      </c>
      <c r="C1038" s="124" t="s">
        <v>1504</v>
      </c>
      <c r="D1038" s="124"/>
      <c r="E1038" s="124">
        <v>1983</v>
      </c>
      <c r="F1038" s="124" t="str">
        <f>IF(ISERROR(VLOOKUP(C1038,#REF!,1,)),"", "x")</f>
        <v/>
      </c>
      <c r="G1038" s="125">
        <v>2.1041666666666665</v>
      </c>
      <c r="H1038" s="125">
        <v>2.1041666666666665</v>
      </c>
      <c r="I1038" s="126"/>
    </row>
    <row r="1039" spans="1:9" ht="15.75" thickBot="1">
      <c r="A1039" s="124">
        <v>12</v>
      </c>
      <c r="B1039" s="124">
        <v>664</v>
      </c>
      <c r="C1039" s="124" t="s">
        <v>653</v>
      </c>
      <c r="D1039" s="124"/>
      <c r="E1039" s="124">
        <v>1981</v>
      </c>
      <c r="F1039" s="124" t="str">
        <f>IF(ISERROR(VLOOKUP(C1039,#REF!,1,)),"", "x")</f>
        <v/>
      </c>
      <c r="G1039" s="125">
        <v>2.1062499999999997</v>
      </c>
      <c r="H1039" s="125">
        <v>2.1062499999999997</v>
      </c>
      <c r="I1039" s="126"/>
    </row>
    <row r="1040" spans="1:9" ht="15.75" thickBot="1">
      <c r="A1040" s="124">
        <v>128</v>
      </c>
      <c r="B1040" s="124">
        <v>810</v>
      </c>
      <c r="C1040" s="124" t="s">
        <v>1505</v>
      </c>
      <c r="D1040" s="124"/>
      <c r="E1040" s="124">
        <v>1970</v>
      </c>
      <c r="F1040" s="124" t="str">
        <f>IF(ISERROR(VLOOKUP(C1040,#REF!,1,)),"", "x")</f>
        <v/>
      </c>
      <c r="G1040" s="125">
        <v>2.1069444444444447</v>
      </c>
      <c r="H1040" s="125">
        <v>2.1069444444444447</v>
      </c>
      <c r="I1040" s="126"/>
    </row>
    <row r="1041" spans="1:9" ht="15.75" thickBot="1">
      <c r="A1041" s="124">
        <v>130</v>
      </c>
      <c r="B1041" s="124">
        <v>250</v>
      </c>
      <c r="C1041" s="124" t="s">
        <v>1507</v>
      </c>
      <c r="D1041" s="124"/>
      <c r="E1041" s="124">
        <v>1980</v>
      </c>
      <c r="F1041" s="124" t="str">
        <f>IF(ISERROR(VLOOKUP(C1041,#REF!,1,)),"", "x")</f>
        <v/>
      </c>
      <c r="G1041" s="125">
        <v>2.1076388888888888</v>
      </c>
      <c r="H1041" s="125">
        <v>2.1076388888888888</v>
      </c>
      <c r="I1041" s="126"/>
    </row>
    <row r="1042" spans="1:9" ht="15.75" thickBot="1">
      <c r="A1042" s="124">
        <v>131</v>
      </c>
      <c r="B1042" s="124">
        <v>273</v>
      </c>
      <c r="C1042" s="124" t="s">
        <v>1508</v>
      </c>
      <c r="D1042" s="124"/>
      <c r="E1042" s="124">
        <v>1986</v>
      </c>
      <c r="F1042" s="124" t="str">
        <f>IF(ISERROR(VLOOKUP(C1042,#REF!,1,)),"", "x")</f>
        <v/>
      </c>
      <c r="G1042" s="125">
        <v>2.1083333333333334</v>
      </c>
      <c r="H1042" s="125">
        <v>2.1083333333333334</v>
      </c>
      <c r="I1042" s="126"/>
    </row>
    <row r="1043" spans="1:9" ht="15.75" thickBot="1">
      <c r="A1043" s="124">
        <v>132</v>
      </c>
      <c r="B1043" s="124">
        <v>1439</v>
      </c>
      <c r="C1043" s="124" t="s">
        <v>1509</v>
      </c>
      <c r="D1043" s="124"/>
      <c r="E1043" s="124">
        <v>1962</v>
      </c>
      <c r="F1043" s="124" t="str">
        <f>IF(ISERROR(VLOOKUP(C1043,#REF!,1,)),"", "x")</f>
        <v/>
      </c>
      <c r="G1043" s="125">
        <v>2.1090277777777779</v>
      </c>
      <c r="H1043" s="125">
        <v>2.1090277777777779</v>
      </c>
      <c r="I1043" s="126"/>
    </row>
    <row r="1044" spans="1:9" ht="15.75" thickBot="1">
      <c r="A1044" s="124">
        <v>133</v>
      </c>
      <c r="B1044" s="124">
        <v>1303</v>
      </c>
      <c r="C1044" s="124" t="s">
        <v>1510</v>
      </c>
      <c r="D1044" s="124"/>
      <c r="E1044" s="124">
        <v>1986</v>
      </c>
      <c r="F1044" s="124" t="str">
        <f>IF(ISERROR(VLOOKUP(C1044,#REF!,1,)),"", "x")</f>
        <v/>
      </c>
      <c r="G1044" s="125">
        <v>2.1104166666666666</v>
      </c>
      <c r="H1044" s="125">
        <v>2.1104166666666666</v>
      </c>
      <c r="I1044" s="126"/>
    </row>
    <row r="1045" spans="1:9" ht="15.75" thickBot="1">
      <c r="A1045" s="124">
        <v>134</v>
      </c>
      <c r="B1045" s="124">
        <v>1005</v>
      </c>
      <c r="C1045" s="124" t="s">
        <v>1511</v>
      </c>
      <c r="D1045" s="124"/>
      <c r="E1045" s="124">
        <v>1974</v>
      </c>
      <c r="F1045" s="124" t="str">
        <f>IF(ISERROR(VLOOKUP(C1045,#REF!,1,)),"", "x")</f>
        <v/>
      </c>
      <c r="G1045" s="125">
        <v>2.1131944444444444</v>
      </c>
      <c r="H1045" s="125">
        <v>2.1131944444444444</v>
      </c>
      <c r="I1045" s="126"/>
    </row>
    <row r="1046" spans="1:9" ht="15.75" thickBot="1">
      <c r="A1046" s="124">
        <v>135</v>
      </c>
      <c r="B1046" s="124">
        <v>990</v>
      </c>
      <c r="C1046" s="124" t="s">
        <v>1512</v>
      </c>
      <c r="D1046" s="124"/>
      <c r="E1046" s="124">
        <v>1984</v>
      </c>
      <c r="F1046" s="124" t="str">
        <f>IF(ISERROR(VLOOKUP(C1046,#REF!,1,)),"", "x")</f>
        <v/>
      </c>
      <c r="G1046" s="125">
        <v>2.1145833333333335</v>
      </c>
      <c r="H1046" s="125">
        <v>2.1145833333333335</v>
      </c>
      <c r="I1046" s="126"/>
    </row>
    <row r="1047" spans="1:9" ht="15.75" thickBot="1">
      <c r="A1047" s="124">
        <v>13</v>
      </c>
      <c r="B1047" s="124">
        <v>708</v>
      </c>
      <c r="C1047" s="124" t="s">
        <v>654</v>
      </c>
      <c r="D1047" s="124"/>
      <c r="E1047" s="124">
        <v>1992</v>
      </c>
      <c r="F1047" s="124" t="str">
        <f>IF(ISERROR(VLOOKUP(C1047,#REF!,1,)),"", "x")</f>
        <v/>
      </c>
      <c r="G1047" s="125">
        <v>2.1152777777777776</v>
      </c>
      <c r="H1047" s="125">
        <v>2.1152777777777776</v>
      </c>
      <c r="I1047" s="126"/>
    </row>
    <row r="1048" spans="1:9" ht="15.75" thickBot="1">
      <c r="A1048" s="124">
        <v>14</v>
      </c>
      <c r="B1048" s="124">
        <v>861</v>
      </c>
      <c r="C1048" s="124" t="s">
        <v>655</v>
      </c>
      <c r="D1048" s="124"/>
      <c r="E1048" s="124">
        <v>1996</v>
      </c>
      <c r="F1048" s="124" t="str">
        <f>IF(ISERROR(VLOOKUP(C1048,#REF!,1,)),"", "x")</f>
        <v/>
      </c>
      <c r="G1048" s="125">
        <v>2.1166666666666667</v>
      </c>
      <c r="H1048" s="125">
        <v>2.1166666666666667</v>
      </c>
      <c r="I1048" s="126"/>
    </row>
    <row r="1049" spans="1:9" ht="15.75" thickBot="1">
      <c r="A1049" s="124">
        <v>136</v>
      </c>
      <c r="B1049" s="124">
        <v>1016</v>
      </c>
      <c r="C1049" s="124" t="s">
        <v>1513</v>
      </c>
      <c r="D1049" s="124"/>
      <c r="E1049" s="124">
        <v>1974</v>
      </c>
      <c r="F1049" s="124" t="str">
        <f>IF(ISERROR(VLOOKUP(C1049,#REF!,1,)),"", "x")</f>
        <v/>
      </c>
      <c r="G1049" s="125">
        <v>2.1166666666666667</v>
      </c>
      <c r="H1049" s="125">
        <v>2.1166666666666667</v>
      </c>
      <c r="I1049" s="126"/>
    </row>
    <row r="1050" spans="1:9" ht="15.75" thickBot="1">
      <c r="A1050" s="124">
        <v>15</v>
      </c>
      <c r="B1050" s="124">
        <v>1206</v>
      </c>
      <c r="C1050" s="124" t="s">
        <v>656</v>
      </c>
      <c r="D1050" s="124"/>
      <c r="E1050" s="124">
        <v>1973</v>
      </c>
      <c r="F1050" s="124" t="str">
        <f>IF(ISERROR(VLOOKUP(C1050,#REF!,1,)),"", "x")</f>
        <v/>
      </c>
      <c r="G1050" s="125">
        <v>2.1194444444444445</v>
      </c>
      <c r="H1050" s="125">
        <v>2.1194444444444445</v>
      </c>
      <c r="I1050" s="126"/>
    </row>
    <row r="1051" spans="1:9" ht="15.75" thickBot="1">
      <c r="A1051" s="124">
        <v>16</v>
      </c>
      <c r="B1051" s="124">
        <v>1346</v>
      </c>
      <c r="C1051" s="124" t="s">
        <v>657</v>
      </c>
      <c r="D1051" s="124"/>
      <c r="E1051" s="124">
        <v>1998</v>
      </c>
      <c r="F1051" s="124" t="str">
        <f>IF(ISERROR(VLOOKUP(C1051,#REF!,1,)),"", "x")</f>
        <v/>
      </c>
      <c r="G1051" s="125">
        <v>2.1236111111111113</v>
      </c>
      <c r="H1051" s="125">
        <v>2.1236111111111113</v>
      </c>
      <c r="I1051" s="126"/>
    </row>
    <row r="1052" spans="1:9" ht="15.75" thickBot="1">
      <c r="A1052" s="124">
        <v>137</v>
      </c>
      <c r="B1052" s="124">
        <v>260</v>
      </c>
      <c r="C1052" s="124" t="s">
        <v>1514</v>
      </c>
      <c r="D1052" s="124"/>
      <c r="E1052" s="124">
        <v>1970</v>
      </c>
      <c r="F1052" s="124" t="str">
        <f>IF(ISERROR(VLOOKUP(C1052,#REF!,1,)),"", "x")</f>
        <v/>
      </c>
      <c r="G1052" s="125">
        <v>2.1263888888888887</v>
      </c>
      <c r="H1052" s="125">
        <v>2.1263888888888887</v>
      </c>
      <c r="I1052" s="126"/>
    </row>
    <row r="1053" spans="1:9" ht="15.75" thickBot="1">
      <c r="A1053" s="124">
        <v>17</v>
      </c>
      <c r="B1053" s="124">
        <v>1141</v>
      </c>
      <c r="C1053" s="124" t="s">
        <v>658</v>
      </c>
      <c r="D1053" s="124"/>
      <c r="E1053" s="124">
        <v>1991</v>
      </c>
      <c r="F1053" s="124" t="str">
        <f>IF(ISERROR(VLOOKUP(C1053,#REF!,1,)),"", "x")</f>
        <v/>
      </c>
      <c r="G1053" s="125">
        <v>2.1277777777777778</v>
      </c>
      <c r="H1053" s="125">
        <v>2.1277777777777778</v>
      </c>
      <c r="I1053" s="126"/>
    </row>
    <row r="1054" spans="1:9" ht="15.75" thickBot="1">
      <c r="A1054" s="124">
        <v>18</v>
      </c>
      <c r="B1054" s="124">
        <v>3</v>
      </c>
      <c r="C1054" s="124" t="s">
        <v>659</v>
      </c>
      <c r="D1054" s="124"/>
      <c r="E1054" s="124">
        <v>1986</v>
      </c>
      <c r="F1054" s="124" t="str">
        <f>IF(ISERROR(VLOOKUP(C1054,#REF!,1,)),"", "x")</f>
        <v/>
      </c>
      <c r="G1054" s="125">
        <v>2.1284722222222223</v>
      </c>
      <c r="H1054" s="125">
        <v>2.1284722222222223</v>
      </c>
      <c r="I1054" s="126"/>
    </row>
    <row r="1055" spans="1:9" ht="15.75" thickBot="1">
      <c r="A1055" s="124">
        <v>138</v>
      </c>
      <c r="B1055" s="124">
        <v>1360</v>
      </c>
      <c r="C1055" s="124" t="s">
        <v>1515</v>
      </c>
      <c r="D1055" s="124"/>
      <c r="E1055" s="124">
        <v>1979</v>
      </c>
      <c r="F1055" s="124" t="str">
        <f>IF(ISERROR(VLOOKUP(C1055,#REF!,1,)),"", "x")</f>
        <v/>
      </c>
      <c r="G1055" s="125">
        <v>2.1291666666666669</v>
      </c>
      <c r="H1055" s="125">
        <v>2.1291666666666669</v>
      </c>
      <c r="I1055" s="126"/>
    </row>
    <row r="1056" spans="1:9" ht="15.75" thickBot="1">
      <c r="A1056" s="124">
        <v>139</v>
      </c>
      <c r="B1056" s="124">
        <v>1443</v>
      </c>
      <c r="C1056" s="124" t="s">
        <v>1516</v>
      </c>
      <c r="D1056" s="124"/>
      <c r="E1056" s="124">
        <v>1975</v>
      </c>
      <c r="F1056" s="124" t="str">
        <f>IF(ISERROR(VLOOKUP(C1056,#REF!,1,)),"", "x")</f>
        <v/>
      </c>
      <c r="G1056" s="125">
        <v>2.129861111111111</v>
      </c>
      <c r="H1056" s="125">
        <v>2.129861111111111</v>
      </c>
      <c r="I1056" s="126"/>
    </row>
    <row r="1057" spans="1:9" ht="15.75" thickBot="1">
      <c r="A1057" s="124">
        <v>19</v>
      </c>
      <c r="B1057" s="124">
        <v>928</v>
      </c>
      <c r="C1057" s="124" t="s">
        <v>660</v>
      </c>
      <c r="D1057" s="124"/>
      <c r="E1057" s="124">
        <v>1985</v>
      </c>
      <c r="F1057" s="124" t="str">
        <f>IF(ISERROR(VLOOKUP(C1057,#REF!,1,)),"", "x")</f>
        <v/>
      </c>
      <c r="G1057" s="125">
        <v>2.1305555555555555</v>
      </c>
      <c r="H1057" s="125">
        <v>2.1305555555555555</v>
      </c>
      <c r="I1057" s="126"/>
    </row>
    <row r="1058" spans="1:9" ht="15.75" thickBot="1">
      <c r="A1058" s="124">
        <v>140</v>
      </c>
      <c r="B1058" s="124">
        <v>1187</v>
      </c>
      <c r="C1058" s="124" t="s">
        <v>1517</v>
      </c>
      <c r="D1058" s="124"/>
      <c r="E1058" s="124">
        <v>1986</v>
      </c>
      <c r="F1058" s="124" t="str">
        <f>IF(ISERROR(VLOOKUP(C1058,#REF!,1,)),"", "x")</f>
        <v/>
      </c>
      <c r="G1058" s="125">
        <v>2.1347222222222224</v>
      </c>
      <c r="H1058" s="125">
        <v>2.1347222222222224</v>
      </c>
      <c r="I1058" s="126"/>
    </row>
    <row r="1059" spans="1:9" ht="15.75" thickBot="1">
      <c r="A1059" s="124">
        <v>141</v>
      </c>
      <c r="B1059" s="124">
        <v>243</v>
      </c>
      <c r="C1059" s="124" t="s">
        <v>1518</v>
      </c>
      <c r="D1059" s="124"/>
      <c r="E1059" s="124">
        <v>1988</v>
      </c>
      <c r="F1059" s="124" t="str">
        <f>IF(ISERROR(VLOOKUP(C1059,#REF!,1,)),"", "x")</f>
        <v/>
      </c>
      <c r="G1059" s="125">
        <v>2.1374999999999997</v>
      </c>
      <c r="H1059" s="125">
        <v>2.1374999999999997</v>
      </c>
      <c r="I1059" s="126"/>
    </row>
    <row r="1060" spans="1:9" ht="15.75" thickBot="1">
      <c r="A1060" s="124">
        <v>142</v>
      </c>
      <c r="B1060" s="124">
        <v>656</v>
      </c>
      <c r="C1060" s="124" t="s">
        <v>1519</v>
      </c>
      <c r="D1060" s="124"/>
      <c r="E1060" s="124">
        <v>1968</v>
      </c>
      <c r="F1060" s="124" t="str">
        <f>IF(ISERROR(VLOOKUP(C1060,#REF!,1,)),"", "x")</f>
        <v/>
      </c>
      <c r="G1060" s="125">
        <v>2.1402777777777779</v>
      </c>
      <c r="H1060" s="125">
        <v>2.1402777777777779</v>
      </c>
      <c r="I1060" s="126"/>
    </row>
    <row r="1061" spans="1:9" ht="15.75" thickBot="1">
      <c r="A1061" s="124">
        <v>143</v>
      </c>
      <c r="B1061" s="124">
        <v>531</v>
      </c>
      <c r="C1061" s="124" t="s">
        <v>1520</v>
      </c>
      <c r="D1061" s="124"/>
      <c r="E1061" s="124">
        <v>1964</v>
      </c>
      <c r="F1061" s="124" t="str">
        <f>IF(ISERROR(VLOOKUP(C1061,#REF!,1,)),"", "x")</f>
        <v/>
      </c>
      <c r="G1061" s="125">
        <v>2.1416666666666666</v>
      </c>
      <c r="H1061" s="125">
        <v>2.1416666666666666</v>
      </c>
      <c r="I1061" s="126"/>
    </row>
    <row r="1062" spans="1:9" ht="15.75" thickBot="1">
      <c r="A1062" s="124">
        <v>144</v>
      </c>
      <c r="B1062" s="124">
        <v>1326</v>
      </c>
      <c r="C1062" s="124" t="s">
        <v>1521</v>
      </c>
      <c r="D1062" s="124"/>
      <c r="E1062" s="124">
        <v>1974</v>
      </c>
      <c r="F1062" s="124" t="str">
        <f>IF(ISERROR(VLOOKUP(C1062,#REF!,1,)),"", "x")</f>
        <v/>
      </c>
      <c r="G1062" s="125">
        <v>2.1423611111111112</v>
      </c>
      <c r="H1062" s="125">
        <v>2.1423611111111112</v>
      </c>
      <c r="I1062" s="126"/>
    </row>
    <row r="1063" spans="1:9" ht="15.75" thickBot="1">
      <c r="A1063" s="124">
        <v>146</v>
      </c>
      <c r="B1063" s="124">
        <v>1338</v>
      </c>
      <c r="C1063" s="124" t="s">
        <v>1523</v>
      </c>
      <c r="D1063" s="124"/>
      <c r="E1063" s="124">
        <v>1951</v>
      </c>
      <c r="F1063" s="124" t="str">
        <f>IF(ISERROR(VLOOKUP(C1063,#REF!,1,)),"", "x")</f>
        <v/>
      </c>
      <c r="G1063" s="125">
        <v>2.1437500000000003</v>
      </c>
      <c r="H1063" s="125">
        <v>2.1437500000000003</v>
      </c>
      <c r="I1063" s="126"/>
    </row>
    <row r="1064" spans="1:9" ht="15.75" thickBot="1">
      <c r="A1064" s="124">
        <v>147</v>
      </c>
      <c r="B1064" s="124">
        <v>262</v>
      </c>
      <c r="C1064" s="124" t="s">
        <v>1524</v>
      </c>
      <c r="D1064" s="124"/>
      <c r="E1064" s="124">
        <v>1964</v>
      </c>
      <c r="F1064" s="124" t="str">
        <f>IF(ISERROR(VLOOKUP(C1064,#REF!,1,)),"", "x")</f>
        <v/>
      </c>
      <c r="G1064" s="125">
        <v>2.1444444444444444</v>
      </c>
      <c r="H1064" s="125">
        <v>2.1444444444444444</v>
      </c>
      <c r="I1064" s="126"/>
    </row>
    <row r="1065" spans="1:9" ht="15.75" thickBot="1">
      <c r="A1065" s="124">
        <v>20</v>
      </c>
      <c r="B1065" s="124">
        <v>1339</v>
      </c>
      <c r="C1065" s="124" t="s">
        <v>661</v>
      </c>
      <c r="D1065" s="124"/>
      <c r="E1065" s="124">
        <v>1991</v>
      </c>
      <c r="F1065" s="124" t="str">
        <f>IF(ISERROR(VLOOKUP(C1065,#REF!,1,)),"", "x")</f>
        <v/>
      </c>
      <c r="G1065" s="125">
        <v>2.1458333333333335</v>
      </c>
      <c r="H1065" s="125">
        <v>2.1458333333333335</v>
      </c>
      <c r="I1065" s="126"/>
    </row>
    <row r="1066" spans="1:9" ht="15.75" thickBot="1">
      <c r="A1066" s="124">
        <v>148</v>
      </c>
      <c r="B1066" s="124">
        <v>1115</v>
      </c>
      <c r="C1066" s="124" t="s">
        <v>1525</v>
      </c>
      <c r="D1066" s="124"/>
      <c r="E1066" s="124">
        <v>1996</v>
      </c>
      <c r="F1066" s="124" t="str">
        <f>IF(ISERROR(VLOOKUP(C1066,#REF!,1,)),"", "x")</f>
        <v/>
      </c>
      <c r="G1066" s="125">
        <v>2.1458333333333335</v>
      </c>
      <c r="H1066" s="125">
        <v>2.1458333333333335</v>
      </c>
      <c r="I1066" s="126"/>
    </row>
    <row r="1067" spans="1:9" ht="15.75" thickBot="1">
      <c r="A1067" s="124">
        <v>149</v>
      </c>
      <c r="B1067" s="124">
        <v>1496</v>
      </c>
      <c r="C1067" s="124" t="s">
        <v>1526</v>
      </c>
      <c r="D1067" s="124"/>
      <c r="E1067" s="124">
        <v>1979</v>
      </c>
      <c r="F1067" s="124" t="str">
        <f>IF(ISERROR(VLOOKUP(C1067,#REF!,1,)),"", "x")</f>
        <v/>
      </c>
      <c r="G1067" s="125">
        <v>2.1472222222222221</v>
      </c>
      <c r="H1067" s="125">
        <v>2.1472222222222221</v>
      </c>
      <c r="I1067" s="126"/>
    </row>
    <row r="1068" spans="1:9" ht="15.75" thickBot="1">
      <c r="A1068" s="124">
        <v>150</v>
      </c>
      <c r="B1068" s="124">
        <v>66</v>
      </c>
      <c r="C1068" s="124" t="s">
        <v>1527</v>
      </c>
      <c r="D1068" s="124"/>
      <c r="E1068" s="124">
        <v>1969</v>
      </c>
      <c r="F1068" s="124" t="str">
        <f>IF(ISERROR(VLOOKUP(C1068,#REF!,1,)),"", "x")</f>
        <v/>
      </c>
      <c r="G1068" s="125">
        <v>2.1506944444444445</v>
      </c>
      <c r="H1068" s="125">
        <v>2.1506944444444445</v>
      </c>
      <c r="I1068" s="126"/>
    </row>
    <row r="1069" spans="1:9" ht="15.75" thickBot="1">
      <c r="A1069" s="124">
        <v>21</v>
      </c>
      <c r="B1069" s="124">
        <v>229</v>
      </c>
      <c r="C1069" s="124" t="s">
        <v>662</v>
      </c>
      <c r="D1069" s="124"/>
      <c r="E1069" s="124">
        <v>1973</v>
      </c>
      <c r="F1069" s="124" t="str">
        <f>IF(ISERROR(VLOOKUP(C1069,#REF!,1,)),"", "x")</f>
        <v/>
      </c>
      <c r="G1069" s="125">
        <v>2.1520833333333331</v>
      </c>
      <c r="H1069" s="125">
        <v>2.1520833333333331</v>
      </c>
      <c r="I1069" s="126"/>
    </row>
    <row r="1070" spans="1:9" ht="15.75" thickBot="1">
      <c r="A1070" s="124">
        <v>22</v>
      </c>
      <c r="B1070" s="124">
        <v>1242</v>
      </c>
      <c r="C1070" s="124" t="s">
        <v>663</v>
      </c>
      <c r="D1070" s="124"/>
      <c r="E1070" s="124">
        <v>1976</v>
      </c>
      <c r="F1070" s="124" t="str">
        <f>IF(ISERROR(VLOOKUP(C1070,#REF!,1,)),"", "x")</f>
        <v/>
      </c>
      <c r="G1070" s="125">
        <v>2.1527777777777777</v>
      </c>
      <c r="H1070" s="125">
        <v>2.1527777777777777</v>
      </c>
      <c r="I1070" s="126"/>
    </row>
    <row r="1071" spans="1:9" ht="15.75" thickBot="1">
      <c r="A1071" s="124">
        <v>151</v>
      </c>
      <c r="B1071" s="124">
        <v>379</v>
      </c>
      <c r="C1071" s="124" t="s">
        <v>1528</v>
      </c>
      <c r="D1071" s="124"/>
      <c r="E1071" s="124">
        <v>1983</v>
      </c>
      <c r="F1071" s="124" t="str">
        <f>IF(ISERROR(VLOOKUP(C1071,#REF!,1,)),"", "x")</f>
        <v/>
      </c>
      <c r="G1071" s="125">
        <v>2.1534722222222222</v>
      </c>
      <c r="H1071" s="125">
        <v>2.1534722222222222</v>
      </c>
      <c r="I1071" s="126"/>
    </row>
    <row r="1072" spans="1:9" ht="15.75" thickBot="1">
      <c r="A1072" s="124">
        <v>152</v>
      </c>
      <c r="B1072" s="124">
        <v>409</v>
      </c>
      <c r="C1072" s="124" t="s">
        <v>1529</v>
      </c>
      <c r="D1072" s="124"/>
      <c r="E1072" s="124">
        <v>1983</v>
      </c>
      <c r="F1072" s="124" t="str">
        <f>IF(ISERROR(VLOOKUP(C1072,#REF!,1,)),"", "x")</f>
        <v/>
      </c>
      <c r="G1072" s="125">
        <v>2.1534722222222222</v>
      </c>
      <c r="H1072" s="125">
        <v>2.1534722222222222</v>
      </c>
      <c r="I1072" s="126"/>
    </row>
    <row r="1073" spans="1:9" ht="15.75" thickBot="1">
      <c r="A1073" s="124">
        <v>153</v>
      </c>
      <c r="B1073" s="124">
        <v>504</v>
      </c>
      <c r="C1073" s="124" t="s">
        <v>1530</v>
      </c>
      <c r="D1073" s="124"/>
      <c r="E1073" s="124">
        <v>1983</v>
      </c>
      <c r="F1073" s="124" t="str">
        <f>IF(ISERROR(VLOOKUP(C1073,#REF!,1,)),"", "x")</f>
        <v/>
      </c>
      <c r="G1073" s="125">
        <v>2.1541666666666668</v>
      </c>
      <c r="H1073" s="125">
        <v>2.1541666666666668</v>
      </c>
      <c r="I1073" s="126"/>
    </row>
    <row r="1074" spans="1:9" ht="15.75" thickBot="1">
      <c r="A1074" s="124">
        <v>154</v>
      </c>
      <c r="B1074" s="124">
        <v>541</v>
      </c>
      <c r="C1074" s="124" t="s">
        <v>1531</v>
      </c>
      <c r="D1074" s="124"/>
      <c r="E1074" s="124">
        <v>1992</v>
      </c>
      <c r="F1074" s="124" t="str">
        <f>IF(ISERROR(VLOOKUP(C1074,#REF!,1,)),"", "x")</f>
        <v/>
      </c>
      <c r="G1074" s="125">
        <v>2.1541666666666668</v>
      </c>
      <c r="H1074" s="125">
        <v>2.1541666666666668</v>
      </c>
      <c r="I1074" s="126"/>
    </row>
    <row r="1075" spans="1:9" ht="15.75" thickBot="1">
      <c r="A1075" s="124">
        <v>155</v>
      </c>
      <c r="B1075" s="124">
        <v>28</v>
      </c>
      <c r="C1075" s="124" t="s">
        <v>1532</v>
      </c>
      <c r="D1075" s="124"/>
      <c r="E1075" s="124">
        <v>1986</v>
      </c>
      <c r="F1075" s="124" t="str">
        <f>IF(ISERROR(VLOOKUP(C1075,#REF!,1,)),"", "x")</f>
        <v/>
      </c>
      <c r="G1075" s="125">
        <v>2.1541666666666668</v>
      </c>
      <c r="H1075" s="125">
        <v>2.1541666666666668</v>
      </c>
      <c r="I1075" s="126"/>
    </row>
    <row r="1076" spans="1:9" ht="15.75" thickBot="1">
      <c r="A1076" s="124">
        <v>156</v>
      </c>
      <c r="B1076" s="124">
        <v>1353</v>
      </c>
      <c r="C1076" s="124" t="s">
        <v>1533</v>
      </c>
      <c r="D1076" s="124"/>
      <c r="E1076" s="124">
        <v>1977</v>
      </c>
      <c r="F1076" s="124" t="str">
        <f>IF(ISERROR(VLOOKUP(C1076,#REF!,1,)),"", "x")</f>
        <v/>
      </c>
      <c r="G1076" s="125">
        <v>2.1555555555555554</v>
      </c>
      <c r="H1076" s="125">
        <v>2.1555555555555554</v>
      </c>
      <c r="I1076" s="126"/>
    </row>
    <row r="1077" spans="1:9" ht="15.75" thickBot="1">
      <c r="A1077" s="124">
        <v>23</v>
      </c>
      <c r="B1077" s="124">
        <v>1430</v>
      </c>
      <c r="C1077" s="124" t="s">
        <v>664</v>
      </c>
      <c r="D1077" s="124"/>
      <c r="E1077" s="124">
        <v>1984</v>
      </c>
      <c r="F1077" s="124" t="str">
        <f>IF(ISERROR(VLOOKUP(C1077,#REF!,1,)),"", "x")</f>
        <v/>
      </c>
      <c r="G1077" s="125">
        <v>2.15625</v>
      </c>
      <c r="H1077" s="125">
        <v>2.15625</v>
      </c>
      <c r="I1077" s="126"/>
    </row>
    <row r="1078" spans="1:9" ht="15.75" thickBot="1">
      <c r="A1078" s="124">
        <v>157</v>
      </c>
      <c r="B1078" s="124">
        <v>947</v>
      </c>
      <c r="C1078" s="124" t="s">
        <v>1534</v>
      </c>
      <c r="D1078" s="124"/>
      <c r="E1078" s="124">
        <v>1971</v>
      </c>
      <c r="F1078" s="124" t="str">
        <f>IF(ISERROR(VLOOKUP(C1078,#REF!,1,)),"", "x")</f>
        <v/>
      </c>
      <c r="G1078" s="125">
        <v>2.1590277777777778</v>
      </c>
      <c r="H1078" s="125">
        <v>2.1590277777777778</v>
      </c>
      <c r="I1078" s="126"/>
    </row>
    <row r="1079" spans="1:9" ht="15.75" thickBot="1">
      <c r="A1079" s="124">
        <v>158</v>
      </c>
      <c r="B1079" s="124">
        <v>322</v>
      </c>
      <c r="C1079" s="124" t="s">
        <v>1535</v>
      </c>
      <c r="D1079" s="124"/>
      <c r="E1079" s="124">
        <v>1968</v>
      </c>
      <c r="F1079" s="124" t="str">
        <f>IF(ISERROR(VLOOKUP(C1079,#REF!,1,)),"", "x")</f>
        <v/>
      </c>
      <c r="G1079" s="125">
        <v>2.1590277777777778</v>
      </c>
      <c r="H1079" s="125">
        <v>2.1590277777777778</v>
      </c>
      <c r="I1079" s="126"/>
    </row>
    <row r="1080" spans="1:9" ht="15.75" thickBot="1">
      <c r="A1080" s="124">
        <v>159</v>
      </c>
      <c r="B1080" s="124">
        <v>155</v>
      </c>
      <c r="C1080" s="124" t="s">
        <v>1536</v>
      </c>
      <c r="D1080" s="124"/>
      <c r="E1080" s="124">
        <v>1995</v>
      </c>
      <c r="F1080" s="124" t="str">
        <f>IF(ISERROR(VLOOKUP(C1080,#REF!,1,)),"", "x")</f>
        <v/>
      </c>
      <c r="G1080" s="125">
        <v>2.1604166666666669</v>
      </c>
      <c r="H1080" s="125">
        <v>2.1604166666666669</v>
      </c>
      <c r="I1080" s="126"/>
    </row>
    <row r="1081" spans="1:9" ht="15.75" thickBot="1">
      <c r="A1081" s="124">
        <v>160</v>
      </c>
      <c r="B1081" s="124">
        <v>843</v>
      </c>
      <c r="C1081" s="124" t="s">
        <v>1537</v>
      </c>
      <c r="D1081" s="124"/>
      <c r="E1081" s="124">
        <v>1982</v>
      </c>
      <c r="F1081" s="124" t="str">
        <f>IF(ISERROR(VLOOKUP(C1081,#REF!,1,)),"", "x")</f>
        <v/>
      </c>
      <c r="G1081" s="125">
        <v>2.1618055555555555</v>
      </c>
      <c r="H1081" s="125">
        <v>2.1618055555555555</v>
      </c>
      <c r="I1081" s="126"/>
    </row>
    <row r="1082" spans="1:9" ht="15.75" thickBot="1">
      <c r="A1082" s="124">
        <v>161</v>
      </c>
      <c r="B1082" s="124">
        <v>661</v>
      </c>
      <c r="C1082" s="124" t="s">
        <v>1538</v>
      </c>
      <c r="D1082" s="124"/>
      <c r="E1082" s="124">
        <v>1967</v>
      </c>
      <c r="F1082" s="124" t="str">
        <f>IF(ISERROR(VLOOKUP(C1082,#REF!,1,)),"", "x")</f>
        <v/>
      </c>
      <c r="G1082" s="125">
        <v>2.1625000000000001</v>
      </c>
      <c r="H1082" s="125">
        <v>2.1625000000000001</v>
      </c>
      <c r="I1082" s="126"/>
    </row>
    <row r="1083" spans="1:9" ht="15.75" thickBot="1">
      <c r="A1083" s="124">
        <v>162</v>
      </c>
      <c r="B1083" s="124">
        <v>724</v>
      </c>
      <c r="C1083" s="124" t="s">
        <v>1539</v>
      </c>
      <c r="D1083" s="124"/>
      <c r="E1083" s="124">
        <v>1958</v>
      </c>
      <c r="F1083" s="124" t="str">
        <f>IF(ISERROR(VLOOKUP(C1083,#REF!,1,)),"", "x")</f>
        <v/>
      </c>
      <c r="G1083" s="125">
        <v>2.1631944444444442</v>
      </c>
      <c r="H1083" s="125">
        <v>2.1631944444444442</v>
      </c>
      <c r="I1083" s="126"/>
    </row>
    <row r="1084" spans="1:9" ht="15.75" thickBot="1">
      <c r="A1084" s="124">
        <v>163</v>
      </c>
      <c r="B1084" s="124">
        <v>167</v>
      </c>
      <c r="C1084" s="124" t="s">
        <v>1540</v>
      </c>
      <c r="D1084" s="124"/>
      <c r="E1084" s="124">
        <v>1973</v>
      </c>
      <c r="F1084" s="124" t="str">
        <f>IF(ISERROR(VLOOKUP(C1084,#REF!,1,)),"", "x")</f>
        <v/>
      </c>
      <c r="G1084" s="125">
        <v>2.1659722222222224</v>
      </c>
      <c r="H1084" s="125">
        <v>2.1659722222222224</v>
      </c>
      <c r="I1084" s="126"/>
    </row>
    <row r="1085" spans="1:9" ht="15.75" thickBot="1">
      <c r="A1085" s="124">
        <v>164</v>
      </c>
      <c r="B1085" s="124">
        <v>1462</v>
      </c>
      <c r="C1085" s="124" t="s">
        <v>1541</v>
      </c>
      <c r="D1085" s="124"/>
      <c r="E1085" s="124">
        <v>1981</v>
      </c>
      <c r="F1085" s="124" t="str">
        <f>IF(ISERROR(VLOOKUP(C1085,#REF!,1,)),"", "x")</f>
        <v/>
      </c>
      <c r="G1085" s="125">
        <v>2.1666666666666665</v>
      </c>
      <c r="H1085" s="125">
        <v>2.1666666666666665</v>
      </c>
      <c r="I1085" s="126"/>
    </row>
    <row r="1086" spans="1:9" ht="15.75" thickBot="1">
      <c r="A1086" s="124">
        <v>165</v>
      </c>
      <c r="B1086" s="124">
        <v>992</v>
      </c>
      <c r="C1086" s="124" t="s">
        <v>1542</v>
      </c>
      <c r="D1086" s="124"/>
      <c r="E1086" s="124">
        <v>1976</v>
      </c>
      <c r="F1086" s="124" t="str">
        <f>IF(ISERROR(VLOOKUP(C1086,#REF!,1,)),"", "x")</f>
        <v/>
      </c>
      <c r="G1086" s="125">
        <v>2.1673611111111111</v>
      </c>
      <c r="H1086" s="125">
        <v>2.1673611111111111</v>
      </c>
      <c r="I1086" s="126"/>
    </row>
    <row r="1087" spans="1:9" ht="15.75" thickBot="1">
      <c r="A1087" s="124">
        <v>166</v>
      </c>
      <c r="B1087" s="124">
        <v>1505</v>
      </c>
      <c r="C1087" s="124" t="s">
        <v>1543</v>
      </c>
      <c r="D1087" s="124"/>
      <c r="E1087" s="124">
        <v>1985</v>
      </c>
      <c r="F1087" s="124" t="str">
        <f>IF(ISERROR(VLOOKUP(C1087,#REF!,1,)),"", "x")</f>
        <v/>
      </c>
      <c r="G1087" s="125">
        <v>2.1687499999999997</v>
      </c>
      <c r="H1087" s="125">
        <v>2.1687499999999997</v>
      </c>
      <c r="I1087" s="126"/>
    </row>
    <row r="1088" spans="1:9" ht="15.75" thickBot="1">
      <c r="A1088" s="124">
        <v>24</v>
      </c>
      <c r="B1088" s="124">
        <v>1026</v>
      </c>
      <c r="C1088" s="124" t="s">
        <v>665</v>
      </c>
      <c r="D1088" s="124"/>
      <c r="E1088" s="124">
        <v>1986</v>
      </c>
      <c r="F1088" s="124" t="str">
        <f>IF(ISERROR(VLOOKUP(C1088,#REF!,1,)),"", "x")</f>
        <v/>
      </c>
      <c r="G1088" s="125">
        <v>2.1708333333333334</v>
      </c>
      <c r="H1088" s="125">
        <v>2.1708333333333334</v>
      </c>
      <c r="I1088" s="126"/>
    </row>
    <row r="1089" spans="1:9" ht="15.75" thickBot="1">
      <c r="A1089" s="124">
        <v>25</v>
      </c>
      <c r="B1089" s="124">
        <v>908</v>
      </c>
      <c r="C1089" s="124" t="s">
        <v>666</v>
      </c>
      <c r="D1089" s="124"/>
      <c r="E1089" s="124">
        <v>1986</v>
      </c>
      <c r="F1089" s="124" t="str">
        <f>IF(ISERROR(VLOOKUP(C1089,#REF!,1,)),"", "x")</f>
        <v/>
      </c>
      <c r="G1089" s="125">
        <v>2.1715277777777779</v>
      </c>
      <c r="H1089" s="125">
        <v>2.1715277777777779</v>
      </c>
      <c r="I1089" s="126"/>
    </row>
    <row r="1090" spans="1:9" ht="15.75" thickBot="1">
      <c r="A1090" s="124">
        <v>167</v>
      </c>
      <c r="B1090" s="124">
        <v>629</v>
      </c>
      <c r="C1090" s="124" t="s">
        <v>1544</v>
      </c>
      <c r="D1090" s="124"/>
      <c r="E1090" s="124">
        <v>1989</v>
      </c>
      <c r="F1090" s="124" t="str">
        <f>IF(ISERROR(VLOOKUP(C1090,#REF!,1,)),"", "x")</f>
        <v/>
      </c>
      <c r="G1090" s="125">
        <v>2.1736111111111112</v>
      </c>
      <c r="H1090" s="125">
        <v>2.1736111111111112</v>
      </c>
      <c r="I1090" s="126"/>
    </row>
    <row r="1091" spans="1:9" ht="15.75" thickBot="1">
      <c r="A1091" s="124">
        <v>168</v>
      </c>
      <c r="B1091" s="124">
        <v>281</v>
      </c>
      <c r="C1091" s="124" t="s">
        <v>1545</v>
      </c>
      <c r="D1091" s="124"/>
      <c r="E1091" s="124">
        <v>1988</v>
      </c>
      <c r="F1091" s="124" t="str">
        <f>IF(ISERROR(VLOOKUP(C1091,#REF!,1,)),"", "x")</f>
        <v/>
      </c>
      <c r="G1091" s="125">
        <v>2.1750000000000003</v>
      </c>
      <c r="H1091" s="125">
        <v>2.1750000000000003</v>
      </c>
      <c r="I1091" s="126"/>
    </row>
    <row r="1092" spans="1:9" ht="15.75" thickBot="1">
      <c r="A1092" s="124">
        <v>26</v>
      </c>
      <c r="B1092" s="124">
        <v>786</v>
      </c>
      <c r="C1092" s="124" t="s">
        <v>667</v>
      </c>
      <c r="D1092" s="124"/>
      <c r="E1092" s="124">
        <v>1987</v>
      </c>
      <c r="F1092" s="124" t="str">
        <f>IF(ISERROR(VLOOKUP(C1092,#REF!,1,)),"", "x")</f>
        <v/>
      </c>
      <c r="G1092" s="125">
        <v>2.1756944444444444</v>
      </c>
      <c r="H1092" s="125">
        <v>2.1756944444444444</v>
      </c>
      <c r="I1092" s="126"/>
    </row>
    <row r="1093" spans="1:9" ht="15.75" thickBot="1">
      <c r="A1093" s="124">
        <v>169</v>
      </c>
      <c r="B1093" s="124">
        <v>303</v>
      </c>
      <c r="C1093" s="124" t="s">
        <v>1546</v>
      </c>
      <c r="D1093" s="124"/>
      <c r="E1093" s="124">
        <v>1954</v>
      </c>
      <c r="F1093" s="124" t="str">
        <f>IF(ISERROR(VLOOKUP(C1093,#REF!,1,)),"", "x")</f>
        <v/>
      </c>
      <c r="G1093" s="125">
        <v>2.1770833333333335</v>
      </c>
      <c r="H1093" s="125">
        <v>2.1770833333333335</v>
      </c>
      <c r="I1093" s="126"/>
    </row>
    <row r="1094" spans="1:9" ht="15.75" thickBot="1">
      <c r="A1094" s="124">
        <v>170</v>
      </c>
      <c r="B1094" s="124">
        <v>546</v>
      </c>
      <c r="C1094" s="124" t="s">
        <v>1547</v>
      </c>
      <c r="D1094" s="124"/>
      <c r="E1094" s="124">
        <v>1988</v>
      </c>
      <c r="F1094" s="124" t="str">
        <f>IF(ISERROR(VLOOKUP(C1094,#REF!,1,)),"", "x")</f>
        <v/>
      </c>
      <c r="G1094" s="125">
        <v>2.1791666666666667</v>
      </c>
      <c r="H1094" s="125">
        <v>2.1791666666666667</v>
      </c>
      <c r="I1094" s="126"/>
    </row>
    <row r="1095" spans="1:9" ht="15.75" thickBot="1">
      <c r="A1095" s="124">
        <v>171</v>
      </c>
      <c r="B1095" s="124">
        <v>1121</v>
      </c>
      <c r="C1095" s="124" t="s">
        <v>1548</v>
      </c>
      <c r="D1095" s="124"/>
      <c r="E1095" s="124">
        <v>1963</v>
      </c>
      <c r="F1095" s="124" t="str">
        <f>IF(ISERROR(VLOOKUP(C1095,#REF!,1,)),"", "x")</f>
        <v/>
      </c>
      <c r="G1095" s="125">
        <v>2.1798611111111112</v>
      </c>
      <c r="H1095" s="125">
        <v>2.1798611111111112</v>
      </c>
      <c r="I1095" s="126"/>
    </row>
    <row r="1096" spans="1:9" ht="15.75" thickBot="1">
      <c r="A1096" s="124">
        <v>27</v>
      </c>
      <c r="B1096" s="124">
        <v>226</v>
      </c>
      <c r="C1096" s="124" t="s">
        <v>668</v>
      </c>
      <c r="D1096" s="124"/>
      <c r="E1096" s="124">
        <v>1982</v>
      </c>
      <c r="F1096" s="124" t="str">
        <f>IF(ISERROR(VLOOKUP(C1096,#REF!,1,)),"", "x")</f>
        <v/>
      </c>
      <c r="G1096" s="125">
        <v>2.1819444444444445</v>
      </c>
      <c r="H1096" s="125">
        <v>2.1819444444444445</v>
      </c>
      <c r="I1096" s="126"/>
    </row>
    <row r="1097" spans="1:9" ht="15.75" thickBot="1">
      <c r="A1097" s="124">
        <v>172</v>
      </c>
      <c r="B1097" s="124">
        <v>448</v>
      </c>
      <c r="C1097" s="124" t="s">
        <v>1549</v>
      </c>
      <c r="D1097" s="124"/>
      <c r="E1097" s="124">
        <v>1970</v>
      </c>
      <c r="F1097" s="124" t="str">
        <f>IF(ISERROR(VLOOKUP(C1097,#REF!,1,)),"", "x")</f>
        <v/>
      </c>
      <c r="G1097" s="125">
        <v>2.1819444444444445</v>
      </c>
      <c r="H1097" s="125">
        <v>2.1819444444444445</v>
      </c>
      <c r="I1097" s="126"/>
    </row>
    <row r="1098" spans="1:9" ht="15.75" thickBot="1">
      <c r="A1098" s="124">
        <v>173</v>
      </c>
      <c r="B1098" s="124">
        <v>1500</v>
      </c>
      <c r="C1098" s="124" t="s">
        <v>1550</v>
      </c>
      <c r="D1098" s="124"/>
      <c r="E1098" s="124">
        <v>1981</v>
      </c>
      <c r="F1098" s="124" t="str">
        <f>IF(ISERROR(VLOOKUP(C1098,#REF!,1,)),"", "x")</f>
        <v/>
      </c>
      <c r="G1098" s="125">
        <v>2.1840277777777777</v>
      </c>
      <c r="H1098" s="125">
        <v>2.1840277777777777</v>
      </c>
      <c r="I1098" s="126"/>
    </row>
    <row r="1099" spans="1:9" ht="15.75" thickBot="1">
      <c r="A1099" s="124">
        <v>28</v>
      </c>
      <c r="B1099" s="124">
        <v>1178</v>
      </c>
      <c r="C1099" s="124" t="s">
        <v>669</v>
      </c>
      <c r="D1099" s="124"/>
      <c r="E1099" s="124">
        <v>1984</v>
      </c>
      <c r="F1099" s="124" t="str">
        <f>IF(ISERROR(VLOOKUP(C1099,#REF!,1,)),"", "x")</f>
        <v/>
      </c>
      <c r="G1099" s="125">
        <v>2.1847222222222222</v>
      </c>
      <c r="H1099" s="125">
        <v>2.1847222222222222</v>
      </c>
      <c r="I1099" s="126"/>
    </row>
    <row r="1100" spans="1:9" ht="15.75" thickBot="1">
      <c r="A1100" s="124">
        <v>174</v>
      </c>
      <c r="B1100" s="124">
        <v>792</v>
      </c>
      <c r="C1100" s="124" t="s">
        <v>1551</v>
      </c>
      <c r="D1100" s="124"/>
      <c r="E1100" s="124">
        <v>1994</v>
      </c>
      <c r="F1100" s="124" t="str">
        <f>IF(ISERROR(VLOOKUP(C1100,#REF!,1,)),"", "x")</f>
        <v/>
      </c>
      <c r="G1100" s="125">
        <v>2.1854166666666668</v>
      </c>
      <c r="H1100" s="125">
        <v>2.1854166666666668</v>
      </c>
      <c r="I1100" s="126"/>
    </row>
    <row r="1101" spans="1:9" ht="15.75" thickBot="1">
      <c r="A1101" s="124">
        <v>175</v>
      </c>
      <c r="B1101" s="124">
        <v>577</v>
      </c>
      <c r="C1101" s="124" t="s">
        <v>1552</v>
      </c>
      <c r="D1101" s="124"/>
      <c r="E1101" s="124">
        <v>1973</v>
      </c>
      <c r="F1101" s="124" t="str">
        <f>IF(ISERROR(VLOOKUP(C1101,#REF!,1,)),"", "x")</f>
        <v/>
      </c>
      <c r="G1101" s="125">
        <v>2.1861111111111113</v>
      </c>
      <c r="H1101" s="125">
        <v>2.1861111111111113</v>
      </c>
      <c r="I1101" s="126"/>
    </row>
    <row r="1102" spans="1:9" ht="15.75" thickBot="1">
      <c r="A1102" s="124">
        <v>176</v>
      </c>
      <c r="B1102" s="124">
        <v>869</v>
      </c>
      <c r="C1102" s="124" t="s">
        <v>1553</v>
      </c>
      <c r="D1102" s="124"/>
      <c r="E1102" s="124">
        <v>1977</v>
      </c>
      <c r="F1102" s="124" t="str">
        <f>IF(ISERROR(VLOOKUP(C1102,#REF!,1,)),"", "x")</f>
        <v/>
      </c>
      <c r="G1102" s="125">
        <v>2.1895833333333332</v>
      </c>
      <c r="H1102" s="125">
        <v>2.1895833333333332</v>
      </c>
      <c r="I1102" s="126"/>
    </row>
    <row r="1103" spans="1:9" ht="15.75" thickBot="1">
      <c r="A1103" s="124">
        <v>29</v>
      </c>
      <c r="B1103" s="124">
        <v>1474</v>
      </c>
      <c r="C1103" s="124" t="s">
        <v>670</v>
      </c>
      <c r="D1103" s="124"/>
      <c r="E1103" s="124">
        <v>1991</v>
      </c>
      <c r="F1103" s="124" t="str">
        <f>IF(ISERROR(VLOOKUP(C1103,#REF!,1,)),"", "x")</f>
        <v/>
      </c>
      <c r="G1103" s="125">
        <v>2.1902777777777778</v>
      </c>
      <c r="H1103" s="125">
        <v>2.1902777777777778</v>
      </c>
      <c r="I1103" s="126"/>
    </row>
    <row r="1104" spans="1:9" ht="15.75" thickBot="1">
      <c r="A1104" s="124">
        <v>177</v>
      </c>
      <c r="B1104" s="124">
        <v>904</v>
      </c>
      <c r="C1104" s="124" t="s">
        <v>1554</v>
      </c>
      <c r="D1104" s="124"/>
      <c r="E1104" s="124">
        <v>1966</v>
      </c>
      <c r="F1104" s="124" t="str">
        <f>IF(ISERROR(VLOOKUP(C1104,#REF!,1,)),"", "x")</f>
        <v/>
      </c>
      <c r="G1104" s="125">
        <v>2.1909722222222223</v>
      </c>
      <c r="H1104" s="125">
        <v>2.1909722222222223</v>
      </c>
      <c r="I1104" s="126"/>
    </row>
    <row r="1105" spans="1:9" ht="15.75" thickBot="1">
      <c r="A1105" s="124">
        <v>178</v>
      </c>
      <c r="B1105" s="124">
        <v>609</v>
      </c>
      <c r="C1105" s="124" t="s">
        <v>1555</v>
      </c>
      <c r="D1105" s="124"/>
      <c r="E1105" s="124">
        <v>1976</v>
      </c>
      <c r="F1105" s="124" t="str">
        <f>IF(ISERROR(VLOOKUP(C1105,#REF!,1,)),"", "x")</f>
        <v/>
      </c>
      <c r="G1105" s="125">
        <v>2.1909722222222223</v>
      </c>
      <c r="H1105" s="125">
        <v>2.1909722222222223</v>
      </c>
      <c r="I1105" s="126"/>
    </row>
    <row r="1106" spans="1:9" ht="15.75" thickBot="1">
      <c r="A1106" s="124">
        <v>179</v>
      </c>
      <c r="B1106" s="124">
        <v>710</v>
      </c>
      <c r="C1106" s="124" t="s">
        <v>1556</v>
      </c>
      <c r="D1106" s="124"/>
      <c r="E1106" s="124">
        <v>1985</v>
      </c>
      <c r="F1106" s="124" t="str">
        <f>IF(ISERROR(VLOOKUP(C1106,#REF!,1,)),"", "x")</f>
        <v/>
      </c>
      <c r="G1106" s="125">
        <v>2.1944444444444442</v>
      </c>
      <c r="H1106" s="125">
        <v>2.1944444444444442</v>
      </c>
      <c r="I1106" s="126"/>
    </row>
    <row r="1107" spans="1:9" ht="15.75" thickBot="1">
      <c r="A1107" s="124">
        <v>180</v>
      </c>
      <c r="B1107" s="124">
        <v>1261</v>
      </c>
      <c r="C1107" s="124" t="s">
        <v>1557</v>
      </c>
      <c r="D1107" s="124"/>
      <c r="E1107" s="124">
        <v>1973</v>
      </c>
      <c r="F1107" s="124" t="str">
        <f>IF(ISERROR(VLOOKUP(C1107,#REF!,1,)),"", "x")</f>
        <v/>
      </c>
      <c r="G1107" s="125">
        <v>2.1944444444444442</v>
      </c>
      <c r="H1107" s="125">
        <v>2.1944444444444442</v>
      </c>
      <c r="I1107" s="126"/>
    </row>
    <row r="1108" spans="1:9" ht="15.75" thickBot="1">
      <c r="A1108" s="124">
        <v>181</v>
      </c>
      <c r="B1108" s="124">
        <v>799</v>
      </c>
      <c r="C1108" s="124" t="s">
        <v>1558</v>
      </c>
      <c r="D1108" s="124"/>
      <c r="E1108" s="124">
        <v>1977</v>
      </c>
      <c r="F1108" s="124" t="str">
        <f>IF(ISERROR(VLOOKUP(C1108,#REF!,1,)),"", "x")</f>
        <v/>
      </c>
      <c r="G1108" s="125">
        <v>2.1958333333333333</v>
      </c>
      <c r="H1108" s="125">
        <v>2.1958333333333333</v>
      </c>
      <c r="I1108" s="126"/>
    </row>
    <row r="1109" spans="1:9" ht="15.75" thickBot="1">
      <c r="A1109" s="124">
        <v>182</v>
      </c>
      <c r="B1109" s="124">
        <v>195</v>
      </c>
      <c r="C1109" s="124" t="s">
        <v>1559</v>
      </c>
      <c r="D1109" s="124"/>
      <c r="E1109" s="124">
        <v>1974</v>
      </c>
      <c r="F1109" s="124" t="str">
        <f>IF(ISERROR(VLOOKUP(C1109,#REF!,1,)),"", "x")</f>
        <v/>
      </c>
      <c r="G1109" s="125">
        <v>2.1979166666666665</v>
      </c>
      <c r="H1109" s="125">
        <v>2.1979166666666665</v>
      </c>
      <c r="I1109" s="126"/>
    </row>
    <row r="1110" spans="1:9" ht="15.75" thickBot="1">
      <c r="A1110" s="124">
        <v>183</v>
      </c>
      <c r="B1110" s="124">
        <v>1477</v>
      </c>
      <c r="C1110" s="124" t="s">
        <v>1560</v>
      </c>
      <c r="D1110" s="124"/>
      <c r="E1110" s="124">
        <v>1973</v>
      </c>
      <c r="F1110" s="124" t="str">
        <f>IF(ISERROR(VLOOKUP(C1110,#REF!,1,)),"", "x")</f>
        <v/>
      </c>
      <c r="G1110" s="125">
        <v>2.1999999999999997</v>
      </c>
      <c r="H1110" s="125">
        <v>2.1999999999999997</v>
      </c>
      <c r="I1110" s="126"/>
    </row>
    <row r="1111" spans="1:9" ht="15.75" thickBot="1">
      <c r="A1111" s="124">
        <v>184</v>
      </c>
      <c r="B1111" s="124">
        <v>879</v>
      </c>
      <c r="C1111" s="124" t="s">
        <v>1561</v>
      </c>
      <c r="D1111" s="124"/>
      <c r="E1111" s="124">
        <v>1968</v>
      </c>
      <c r="F1111" s="124" t="str">
        <f>IF(ISERROR(VLOOKUP(C1111,#REF!,1,)),"", "x")</f>
        <v/>
      </c>
      <c r="G1111" s="125">
        <v>2.2020833333333334</v>
      </c>
      <c r="H1111" s="125">
        <v>2.2020833333333334</v>
      </c>
      <c r="I1111" s="126"/>
    </row>
    <row r="1112" spans="1:9" ht="15.75" thickBot="1">
      <c r="A1112" s="124">
        <v>30</v>
      </c>
      <c r="B1112" s="124">
        <v>156</v>
      </c>
      <c r="C1112" s="124" t="s">
        <v>671</v>
      </c>
      <c r="D1112" s="124"/>
      <c r="E1112" s="124">
        <v>1983</v>
      </c>
      <c r="F1112" s="124" t="str">
        <f>IF(ISERROR(VLOOKUP(C1112,#REF!,1,)),"", "x")</f>
        <v/>
      </c>
      <c r="G1112" s="125">
        <v>2.2034722222222221</v>
      </c>
      <c r="H1112" s="125">
        <v>2.2034722222222221</v>
      </c>
      <c r="I1112" s="126"/>
    </row>
    <row r="1113" spans="1:9" ht="15.75" thickBot="1">
      <c r="A1113" s="124">
        <v>185</v>
      </c>
      <c r="B1113" s="124">
        <v>821</v>
      </c>
      <c r="C1113" s="124" t="s">
        <v>1562</v>
      </c>
      <c r="D1113" s="124"/>
      <c r="E1113" s="124">
        <v>1971</v>
      </c>
      <c r="F1113" s="124" t="str">
        <f>IF(ISERROR(VLOOKUP(C1113,#REF!,1,)),"", "x")</f>
        <v/>
      </c>
      <c r="G1113" s="125">
        <v>2.2055555555555553</v>
      </c>
      <c r="H1113" s="125">
        <v>2.2055555555555553</v>
      </c>
      <c r="I1113" s="126"/>
    </row>
    <row r="1114" spans="1:9" ht="15.75" thickBot="1">
      <c r="A1114" s="124">
        <v>31</v>
      </c>
      <c r="B1114" s="124">
        <v>995</v>
      </c>
      <c r="C1114" s="124" t="s">
        <v>672</v>
      </c>
      <c r="D1114" s="124"/>
      <c r="E1114" s="124">
        <v>1983</v>
      </c>
      <c r="F1114" s="124" t="str">
        <f>IF(ISERROR(VLOOKUP(C1114,#REF!,1,)),"", "x")</f>
        <v/>
      </c>
      <c r="G1114" s="125">
        <v>2.2076388888888889</v>
      </c>
      <c r="H1114" s="125">
        <v>2.2076388888888889</v>
      </c>
      <c r="I1114" s="126"/>
    </row>
    <row r="1115" spans="1:9" ht="15.75" thickBot="1">
      <c r="A1115" s="124">
        <v>186</v>
      </c>
      <c r="B1115" s="124">
        <v>49</v>
      </c>
      <c r="C1115" s="124" t="s">
        <v>1563</v>
      </c>
      <c r="D1115" s="124"/>
      <c r="E1115" s="124">
        <v>1973</v>
      </c>
      <c r="F1115" s="124" t="str">
        <f>IF(ISERROR(VLOOKUP(C1115,#REF!,1,)),"", "x")</f>
        <v/>
      </c>
      <c r="G1115" s="125">
        <v>2.2111111111111112</v>
      </c>
      <c r="H1115" s="125">
        <v>2.2111111111111112</v>
      </c>
      <c r="I1115" s="126"/>
    </row>
    <row r="1116" spans="1:9" ht="15.75" thickBot="1">
      <c r="A1116" s="124">
        <v>187</v>
      </c>
      <c r="B1116" s="124">
        <v>1424</v>
      </c>
      <c r="C1116" s="124" t="s">
        <v>1564</v>
      </c>
      <c r="D1116" s="124"/>
      <c r="E1116" s="124">
        <v>1970</v>
      </c>
      <c r="F1116" s="124" t="str">
        <f>IF(ISERROR(VLOOKUP(C1116,#REF!,1,)),"", "x")</f>
        <v/>
      </c>
      <c r="G1116" s="125">
        <v>2.2173611111111113</v>
      </c>
      <c r="H1116" s="125">
        <v>2.2173611111111113</v>
      </c>
      <c r="I1116" s="126"/>
    </row>
    <row r="1117" spans="1:9" ht="15.75" thickBot="1">
      <c r="A1117" s="124">
        <v>188</v>
      </c>
      <c r="B1117" s="124">
        <v>1308</v>
      </c>
      <c r="C1117" s="124" t="s">
        <v>1565</v>
      </c>
      <c r="D1117" s="124"/>
      <c r="E1117" s="124">
        <v>1968</v>
      </c>
      <c r="F1117" s="124" t="str">
        <f>IF(ISERROR(VLOOKUP(C1117,#REF!,1,)),"", "x")</f>
        <v/>
      </c>
      <c r="G1117" s="125">
        <v>2.2201388888888887</v>
      </c>
      <c r="H1117" s="125">
        <v>2.2201388888888887</v>
      </c>
      <c r="I1117" s="126"/>
    </row>
    <row r="1118" spans="1:9" ht="15.75" thickBot="1">
      <c r="A1118" s="124">
        <v>189</v>
      </c>
      <c r="B1118" s="124">
        <v>653</v>
      </c>
      <c r="C1118" s="124" t="s">
        <v>1566</v>
      </c>
      <c r="D1118" s="124"/>
      <c r="E1118" s="124">
        <v>1963</v>
      </c>
      <c r="F1118" s="124" t="str">
        <f>IF(ISERROR(VLOOKUP(C1118,#REF!,1,)),"", "x")</f>
        <v/>
      </c>
      <c r="G1118" s="125">
        <v>2.2201388888888887</v>
      </c>
      <c r="H1118" s="125">
        <v>2.2201388888888887</v>
      </c>
      <c r="I1118" s="126"/>
    </row>
    <row r="1119" spans="1:9" ht="15.75" thickBot="1">
      <c r="A1119" s="124">
        <v>32</v>
      </c>
      <c r="B1119" s="124">
        <v>149</v>
      </c>
      <c r="C1119" s="124" t="s">
        <v>673</v>
      </c>
      <c r="D1119" s="124"/>
      <c r="E1119" s="124">
        <v>1988</v>
      </c>
      <c r="F1119" s="124" t="str">
        <f>IF(ISERROR(VLOOKUP(C1119,#REF!,1,)),"", "x")</f>
        <v/>
      </c>
      <c r="G1119" s="125">
        <v>2.2215277777777778</v>
      </c>
      <c r="H1119" s="125">
        <v>2.2215277777777778</v>
      </c>
      <c r="I1119" s="126"/>
    </row>
    <row r="1120" spans="1:9" ht="15.75" thickBot="1">
      <c r="A1120" s="124">
        <v>33</v>
      </c>
      <c r="B1120" s="124">
        <v>65</v>
      </c>
      <c r="C1120" s="124" t="s">
        <v>674</v>
      </c>
      <c r="D1120" s="124"/>
      <c r="E1120" s="124">
        <v>1981</v>
      </c>
      <c r="F1120" s="124" t="str">
        <f>IF(ISERROR(VLOOKUP(C1120,#REF!,1,)),"", "x")</f>
        <v/>
      </c>
      <c r="G1120" s="125">
        <v>2.2215277777777778</v>
      </c>
      <c r="H1120" s="125">
        <v>2.2215277777777778</v>
      </c>
      <c r="I1120" s="126"/>
    </row>
    <row r="1121" spans="1:9" ht="15.75" thickBot="1">
      <c r="A1121" s="124">
        <v>190</v>
      </c>
      <c r="B1121" s="124">
        <v>490</v>
      </c>
      <c r="C1121" s="124" t="s">
        <v>1567</v>
      </c>
      <c r="D1121" s="124"/>
      <c r="E1121" s="124">
        <v>1982</v>
      </c>
      <c r="F1121" s="124" t="str">
        <f>IF(ISERROR(VLOOKUP(C1121,#REF!,1,)),"", "x")</f>
        <v/>
      </c>
      <c r="G1121" s="125">
        <v>2.2215277777777778</v>
      </c>
      <c r="H1121" s="125">
        <v>2.2215277777777778</v>
      </c>
      <c r="I1121" s="126"/>
    </row>
    <row r="1122" spans="1:9" ht="15.75" thickBot="1">
      <c r="A1122" s="124">
        <v>34</v>
      </c>
      <c r="B1122" s="124">
        <v>299</v>
      </c>
      <c r="C1122" s="124" t="s">
        <v>675</v>
      </c>
      <c r="D1122" s="124"/>
      <c r="E1122" s="124">
        <v>1978</v>
      </c>
      <c r="F1122" s="124" t="str">
        <f>IF(ISERROR(VLOOKUP(C1122,#REF!,1,)),"", "x")</f>
        <v/>
      </c>
      <c r="G1122" s="125">
        <v>2.2229166666666669</v>
      </c>
      <c r="H1122" s="125">
        <v>2.2229166666666669</v>
      </c>
      <c r="I1122" s="126"/>
    </row>
    <row r="1123" spans="1:9" ht="15.75" thickBot="1">
      <c r="A1123" s="124">
        <v>191</v>
      </c>
      <c r="B1123" s="124">
        <v>932</v>
      </c>
      <c r="C1123" s="124" t="s">
        <v>1568</v>
      </c>
      <c r="D1123" s="124"/>
      <c r="E1123" s="124">
        <v>1973</v>
      </c>
      <c r="F1123" s="124" t="str">
        <f>IF(ISERROR(VLOOKUP(C1123,#REF!,1,)),"", "x")</f>
        <v/>
      </c>
      <c r="G1123" s="125">
        <v>2.223611111111111</v>
      </c>
      <c r="H1123" s="125">
        <v>2.223611111111111</v>
      </c>
      <c r="I1123" s="126"/>
    </row>
    <row r="1124" spans="1:9" ht="15.75" thickBot="1">
      <c r="A1124" s="124">
        <v>192</v>
      </c>
      <c r="B1124" s="124">
        <v>1015</v>
      </c>
      <c r="C1124" s="124" t="s">
        <v>1569</v>
      </c>
      <c r="D1124" s="124"/>
      <c r="E1124" s="124">
        <v>1976</v>
      </c>
      <c r="F1124" s="124" t="str">
        <f>IF(ISERROR(VLOOKUP(C1124,#REF!,1,)),"", "x")</f>
        <v/>
      </c>
      <c r="G1124" s="125">
        <v>2.2243055555555555</v>
      </c>
      <c r="H1124" s="125">
        <v>2.2243055555555555</v>
      </c>
      <c r="I1124" s="126"/>
    </row>
    <row r="1125" spans="1:9" ht="15.75" thickBot="1">
      <c r="A1125" s="124">
        <v>193</v>
      </c>
      <c r="B1125" s="124">
        <v>516</v>
      </c>
      <c r="C1125" s="124" t="s">
        <v>1570</v>
      </c>
      <c r="D1125" s="124"/>
      <c r="E1125" s="124">
        <v>1975</v>
      </c>
      <c r="F1125" s="124" t="str">
        <f>IF(ISERROR(VLOOKUP(C1125,#REF!,1,)),"", "x")</f>
        <v/>
      </c>
      <c r="G1125" s="125">
        <v>2.2250000000000001</v>
      </c>
      <c r="H1125" s="125">
        <v>2.2250000000000001</v>
      </c>
      <c r="I1125" s="126"/>
    </row>
    <row r="1126" spans="1:9" ht="15.75" thickBot="1">
      <c r="A1126" s="124">
        <v>194</v>
      </c>
      <c r="B1126" s="124">
        <v>1378</v>
      </c>
      <c r="C1126" s="124" t="s">
        <v>1571</v>
      </c>
      <c r="D1126" s="124"/>
      <c r="E1126" s="124">
        <v>1967</v>
      </c>
      <c r="F1126" s="124" t="str">
        <f>IF(ISERROR(VLOOKUP(C1126,#REF!,1,)),"", "x")</f>
        <v/>
      </c>
      <c r="G1126" s="125">
        <v>2.2256944444444442</v>
      </c>
      <c r="H1126" s="125">
        <v>2.2256944444444442</v>
      </c>
      <c r="I1126" s="126"/>
    </row>
    <row r="1127" spans="1:9" ht="15.75" thickBot="1">
      <c r="A1127" s="124">
        <v>195</v>
      </c>
      <c r="B1127" s="124">
        <v>368</v>
      </c>
      <c r="C1127" s="124" t="s">
        <v>1572</v>
      </c>
      <c r="D1127" s="124"/>
      <c r="E1127" s="124">
        <v>1966</v>
      </c>
      <c r="F1127" s="124" t="str">
        <f>IF(ISERROR(VLOOKUP(C1127,#REF!,1,)),"", "x")</f>
        <v/>
      </c>
      <c r="G1127" s="125">
        <v>2.2256944444444442</v>
      </c>
      <c r="H1127" s="125">
        <v>2.2256944444444442</v>
      </c>
      <c r="I1127" s="126"/>
    </row>
    <row r="1128" spans="1:9" ht="15.75" thickBot="1">
      <c r="A1128" s="124">
        <v>196</v>
      </c>
      <c r="B1128" s="124">
        <v>578</v>
      </c>
      <c r="C1128" s="124" t="s">
        <v>1573</v>
      </c>
      <c r="D1128" s="124"/>
      <c r="E1128" s="124">
        <v>1983</v>
      </c>
      <c r="F1128" s="124" t="str">
        <f>IF(ISERROR(VLOOKUP(C1128,#REF!,1,)),"", "x")</f>
        <v/>
      </c>
      <c r="G1128" s="125">
        <v>2.2277777777777779</v>
      </c>
      <c r="H1128" s="125">
        <v>2.2277777777777779</v>
      </c>
      <c r="I1128" s="126"/>
    </row>
    <row r="1129" spans="1:9" ht="15.75" thickBot="1">
      <c r="A1129" s="124">
        <v>35</v>
      </c>
      <c r="B1129" s="124">
        <v>753</v>
      </c>
      <c r="C1129" s="124" t="s">
        <v>676</v>
      </c>
      <c r="D1129" s="124"/>
      <c r="E1129" s="124">
        <v>1977</v>
      </c>
      <c r="F1129" s="124" t="str">
        <f>IF(ISERROR(VLOOKUP(C1129,#REF!,1,)),"", "x")</f>
        <v/>
      </c>
      <c r="G1129" s="125">
        <v>2.2284722222222224</v>
      </c>
      <c r="H1129" s="125">
        <v>2.2284722222222224</v>
      </c>
      <c r="I1129" s="126"/>
    </row>
    <row r="1130" spans="1:9" ht="15.75" thickBot="1">
      <c r="A1130" s="124">
        <v>197</v>
      </c>
      <c r="B1130" s="124">
        <v>644</v>
      </c>
      <c r="C1130" s="124" t="s">
        <v>1574</v>
      </c>
      <c r="D1130" s="124"/>
      <c r="E1130" s="124">
        <v>1966</v>
      </c>
      <c r="F1130" s="124" t="str">
        <f>IF(ISERROR(VLOOKUP(C1130,#REF!,1,)),"", "x")</f>
        <v/>
      </c>
      <c r="G1130" s="125">
        <v>2.2291666666666665</v>
      </c>
      <c r="H1130" s="125">
        <v>2.2291666666666665</v>
      </c>
      <c r="I1130" s="126"/>
    </row>
    <row r="1131" spans="1:9" ht="15.75" thickBot="1">
      <c r="A1131" s="124">
        <v>198</v>
      </c>
      <c r="B1131" s="124">
        <v>741</v>
      </c>
      <c r="C1131" s="124" t="s">
        <v>1575</v>
      </c>
      <c r="D1131" s="124"/>
      <c r="E1131" s="124">
        <v>1979</v>
      </c>
      <c r="F1131" s="124" t="str">
        <f>IF(ISERROR(VLOOKUP(C1131,#REF!,1,)),"", "x")</f>
        <v/>
      </c>
      <c r="G1131" s="125">
        <v>2.2291666666666665</v>
      </c>
      <c r="H1131" s="125">
        <v>2.2291666666666665</v>
      </c>
      <c r="I1131" s="126"/>
    </row>
    <row r="1132" spans="1:9" ht="15.75" thickBot="1">
      <c r="A1132" s="124">
        <v>199</v>
      </c>
      <c r="B1132" s="124">
        <v>706</v>
      </c>
      <c r="C1132" s="124" t="s">
        <v>1576</v>
      </c>
      <c r="D1132" s="124"/>
      <c r="E1132" s="124">
        <v>1978</v>
      </c>
      <c r="F1132" s="124" t="str">
        <f>IF(ISERROR(VLOOKUP(C1132,#REF!,1,)),"", "x")</f>
        <v/>
      </c>
      <c r="G1132" s="125">
        <v>2.2305555555555556</v>
      </c>
      <c r="H1132" s="125">
        <v>2.2305555555555556</v>
      </c>
      <c r="I1132" s="126"/>
    </row>
    <row r="1133" spans="1:9" ht="15.75" thickBot="1">
      <c r="A1133" s="124">
        <v>36</v>
      </c>
      <c r="B1133" s="124">
        <v>142</v>
      </c>
      <c r="C1133" s="124" t="s">
        <v>677</v>
      </c>
      <c r="D1133" s="124"/>
      <c r="E1133" s="124">
        <v>1980</v>
      </c>
      <c r="F1133" s="124" t="str">
        <f>IF(ISERROR(VLOOKUP(C1133,#REF!,1,)),"", "x")</f>
        <v/>
      </c>
      <c r="G1133" s="125">
        <v>2.2312499999999997</v>
      </c>
      <c r="H1133" s="125">
        <v>2.2312499999999997</v>
      </c>
      <c r="I1133" s="126"/>
    </row>
    <row r="1134" spans="1:9" ht="15.75" thickBot="1">
      <c r="A1134" s="124">
        <v>200</v>
      </c>
      <c r="B1134" s="124">
        <v>1044</v>
      </c>
      <c r="C1134" s="124" t="s">
        <v>1577</v>
      </c>
      <c r="D1134" s="124"/>
      <c r="E1134" s="124">
        <v>1962</v>
      </c>
      <c r="F1134" s="124" t="str">
        <f>IF(ISERROR(VLOOKUP(C1134,#REF!,1,)),"", "x")</f>
        <v/>
      </c>
      <c r="G1134" s="125">
        <v>2.2319444444444447</v>
      </c>
      <c r="H1134" s="125">
        <v>2.2319444444444447</v>
      </c>
      <c r="I1134" s="126"/>
    </row>
    <row r="1135" spans="1:9" ht="15.75" thickBot="1">
      <c r="A1135" s="124">
        <v>201</v>
      </c>
      <c r="B1135" s="124">
        <v>1492</v>
      </c>
      <c r="C1135" s="124" t="s">
        <v>1578</v>
      </c>
      <c r="D1135" s="124"/>
      <c r="E1135" s="124">
        <v>1979</v>
      </c>
      <c r="F1135" s="124" t="str">
        <f>IF(ISERROR(VLOOKUP(C1135,#REF!,1,)),"", "x")</f>
        <v/>
      </c>
      <c r="G1135" s="125">
        <v>2.2354166666666666</v>
      </c>
      <c r="H1135" s="125">
        <v>2.2354166666666666</v>
      </c>
      <c r="I1135" s="126"/>
    </row>
    <row r="1136" spans="1:9" ht="15.75" thickBot="1">
      <c r="A1136" s="124">
        <v>202</v>
      </c>
      <c r="B1136" s="124">
        <v>210</v>
      </c>
      <c r="C1136" s="124" t="s">
        <v>1579</v>
      </c>
      <c r="D1136" s="124"/>
      <c r="E1136" s="124">
        <v>1961</v>
      </c>
      <c r="F1136" s="124" t="str">
        <f>IF(ISERROR(VLOOKUP(C1136,#REF!,1,)),"", "x")</f>
        <v/>
      </c>
      <c r="G1136" s="125">
        <v>2.2375000000000003</v>
      </c>
      <c r="H1136" s="125">
        <v>2.2375000000000003</v>
      </c>
      <c r="I1136" s="126"/>
    </row>
    <row r="1137" spans="1:9" ht="15.75" thickBot="1">
      <c r="A1137" s="124">
        <v>38</v>
      </c>
      <c r="B1137" s="124">
        <v>881</v>
      </c>
      <c r="C1137" s="124" t="s">
        <v>679</v>
      </c>
      <c r="D1137" s="124"/>
      <c r="E1137" s="124">
        <v>1993</v>
      </c>
      <c r="F1137" s="124" t="str">
        <f>IF(ISERROR(VLOOKUP(C1137,#REF!,1,)),"", "x")</f>
        <v/>
      </c>
      <c r="G1137" s="125">
        <v>2.2381944444444444</v>
      </c>
      <c r="H1137" s="125">
        <v>2.2381944444444444</v>
      </c>
      <c r="I1137" s="126"/>
    </row>
    <row r="1138" spans="1:9" ht="15.75" thickBot="1">
      <c r="A1138" s="124">
        <v>203</v>
      </c>
      <c r="B1138" s="124">
        <v>42</v>
      </c>
      <c r="C1138" s="124" t="s">
        <v>1580</v>
      </c>
      <c r="D1138" s="124"/>
      <c r="E1138" s="124">
        <v>1965</v>
      </c>
      <c r="F1138" s="124" t="str">
        <f>IF(ISERROR(VLOOKUP(C1138,#REF!,1,)),"", "x")</f>
        <v/>
      </c>
      <c r="G1138" s="125">
        <v>2.2388888888888889</v>
      </c>
      <c r="H1138" s="125">
        <v>2.2388888888888889</v>
      </c>
      <c r="I1138" s="126"/>
    </row>
    <row r="1139" spans="1:9" ht="15.75" thickBot="1">
      <c r="A1139" s="124">
        <v>204</v>
      </c>
      <c r="B1139" s="124">
        <v>1380</v>
      </c>
      <c r="C1139" s="124" t="s">
        <v>1581</v>
      </c>
      <c r="D1139" s="124"/>
      <c r="E1139" s="124">
        <v>1981</v>
      </c>
      <c r="F1139" s="124" t="str">
        <f>IF(ISERROR(VLOOKUP(C1139,#REF!,1,)),"", "x")</f>
        <v/>
      </c>
      <c r="G1139" s="125">
        <v>2.2402777777777776</v>
      </c>
      <c r="H1139" s="125">
        <v>2.2402777777777776</v>
      </c>
      <c r="I1139" s="126"/>
    </row>
    <row r="1140" spans="1:9" ht="15.75" thickBot="1">
      <c r="A1140" s="124">
        <v>205</v>
      </c>
      <c r="B1140" s="124">
        <v>1383</v>
      </c>
      <c r="C1140" s="124" t="s">
        <v>1582</v>
      </c>
      <c r="D1140" s="124"/>
      <c r="E1140" s="124">
        <v>1963</v>
      </c>
      <c r="F1140" s="124" t="str">
        <f>IF(ISERROR(VLOOKUP(C1140,#REF!,1,)),"", "x")</f>
        <v/>
      </c>
      <c r="G1140" s="125">
        <v>2.2437499999999999</v>
      </c>
      <c r="H1140" s="125">
        <v>2.2437499999999999</v>
      </c>
      <c r="I1140" s="126"/>
    </row>
    <row r="1141" spans="1:9" ht="15.75" thickBot="1">
      <c r="A1141" s="124">
        <v>206</v>
      </c>
      <c r="B1141" s="124">
        <v>554</v>
      </c>
      <c r="C1141" s="124" t="s">
        <v>1583</v>
      </c>
      <c r="D1141" s="124"/>
      <c r="E1141" s="124">
        <v>1968</v>
      </c>
      <c r="F1141" s="124" t="str">
        <f>IF(ISERROR(VLOOKUP(C1141,#REF!,1,)),"", "x")</f>
        <v/>
      </c>
      <c r="G1141" s="125">
        <v>2.2465277777777777</v>
      </c>
      <c r="H1141" s="125">
        <v>2.2465277777777777</v>
      </c>
      <c r="I1141" s="126"/>
    </row>
    <row r="1142" spans="1:9" ht="15.75" thickBot="1">
      <c r="A1142" s="124">
        <v>39</v>
      </c>
      <c r="B1142" s="124">
        <v>1106</v>
      </c>
      <c r="C1142" s="124" t="s">
        <v>680</v>
      </c>
      <c r="D1142" s="124"/>
      <c r="E1142" s="124">
        <v>1988</v>
      </c>
      <c r="F1142" s="124" t="str">
        <f>IF(ISERROR(VLOOKUP(C1142,#REF!,1,)),"", "x")</f>
        <v/>
      </c>
      <c r="G1142" s="125">
        <v>2.2479166666666668</v>
      </c>
      <c r="H1142" s="125">
        <v>2.2479166666666668</v>
      </c>
      <c r="I1142" s="126"/>
    </row>
    <row r="1143" spans="1:9" ht="15.75" thickBot="1">
      <c r="A1143" s="124">
        <v>207</v>
      </c>
      <c r="B1143" s="124">
        <v>729</v>
      </c>
      <c r="C1143" s="124" t="s">
        <v>1584</v>
      </c>
      <c r="D1143" s="124"/>
      <c r="E1143" s="124">
        <v>1982</v>
      </c>
      <c r="F1143" s="124" t="str">
        <f>IF(ISERROR(VLOOKUP(C1143,#REF!,1,)),"", "x")</f>
        <v/>
      </c>
      <c r="G1143" s="125">
        <v>2.2486111111111113</v>
      </c>
      <c r="H1143" s="125">
        <v>2.2486111111111113</v>
      </c>
      <c r="I1143" s="126"/>
    </row>
    <row r="1144" spans="1:9" ht="15.75" thickBot="1">
      <c r="A1144" s="124">
        <v>208</v>
      </c>
      <c r="B1144" s="124">
        <v>844</v>
      </c>
      <c r="C1144" s="124" t="s">
        <v>1585</v>
      </c>
      <c r="D1144" s="124"/>
      <c r="E1144" s="124">
        <v>1973</v>
      </c>
      <c r="F1144" s="124" t="str">
        <f>IF(ISERROR(VLOOKUP(C1144,#REF!,1,)),"", "x")</f>
        <v/>
      </c>
      <c r="G1144" s="125">
        <v>2.2506944444444446</v>
      </c>
      <c r="H1144" s="125">
        <v>2.2506944444444446</v>
      </c>
      <c r="I1144" s="126"/>
    </row>
    <row r="1145" spans="1:9" ht="15.75" thickBot="1">
      <c r="A1145" s="124">
        <v>40</v>
      </c>
      <c r="B1145" s="124">
        <v>495</v>
      </c>
      <c r="C1145" s="124" t="s">
        <v>681</v>
      </c>
      <c r="D1145" s="124"/>
      <c r="E1145" s="124">
        <v>1981</v>
      </c>
      <c r="F1145" s="124" t="str">
        <f>IF(ISERROR(VLOOKUP(C1145,#REF!,1,)),"", "x")</f>
        <v/>
      </c>
      <c r="G1145" s="125">
        <v>2.2513888888888887</v>
      </c>
      <c r="H1145" s="125">
        <v>2.2513888888888887</v>
      </c>
      <c r="I1145" s="126"/>
    </row>
    <row r="1146" spans="1:9" ht="15.75" thickBot="1">
      <c r="A1146" s="124">
        <v>41</v>
      </c>
      <c r="B1146" s="124">
        <v>1132</v>
      </c>
      <c r="C1146" s="124" t="s">
        <v>682</v>
      </c>
      <c r="D1146" s="124"/>
      <c r="E1146" s="124">
        <v>1992</v>
      </c>
      <c r="F1146" s="124" t="str">
        <f>IF(ISERROR(VLOOKUP(C1146,#REF!,1,)),"", "x")</f>
        <v/>
      </c>
      <c r="G1146" s="125">
        <v>2.2527777777777778</v>
      </c>
      <c r="H1146" s="125">
        <v>2.2527777777777778</v>
      </c>
      <c r="I1146" s="126"/>
    </row>
    <row r="1147" spans="1:9" ht="15.75" thickBot="1">
      <c r="A1147" s="124">
        <v>209</v>
      </c>
      <c r="B1147" s="124">
        <v>535</v>
      </c>
      <c r="C1147" s="124" t="s">
        <v>1586</v>
      </c>
      <c r="D1147" s="124"/>
      <c r="E1147" s="124">
        <v>1967</v>
      </c>
      <c r="F1147" s="124" t="str">
        <f>IF(ISERROR(VLOOKUP(C1147,#REF!,1,)),"", "x")</f>
        <v/>
      </c>
      <c r="G1147" s="125">
        <v>2.254861111111111</v>
      </c>
      <c r="H1147" s="125">
        <v>2.254861111111111</v>
      </c>
      <c r="I1147" s="126"/>
    </row>
    <row r="1148" spans="1:9" ht="15.75" thickBot="1">
      <c r="A1148" s="124">
        <v>42</v>
      </c>
      <c r="B1148" s="124">
        <v>903</v>
      </c>
      <c r="C1148" s="124" t="s">
        <v>683</v>
      </c>
      <c r="D1148" s="124"/>
      <c r="E1148" s="124">
        <v>1974</v>
      </c>
      <c r="F1148" s="124" t="str">
        <f>IF(ISERROR(VLOOKUP(C1148,#REF!,1,)),"", "x")</f>
        <v/>
      </c>
      <c r="G1148" s="125">
        <v>2.2562500000000001</v>
      </c>
      <c r="H1148" s="125">
        <v>2.2562500000000001</v>
      </c>
      <c r="I1148" s="126"/>
    </row>
    <row r="1149" spans="1:9" ht="15.75" thickBot="1">
      <c r="A1149" s="124">
        <v>43</v>
      </c>
      <c r="B1149" s="124">
        <v>194</v>
      </c>
      <c r="C1149" s="124" t="s">
        <v>684</v>
      </c>
      <c r="D1149" s="124"/>
      <c r="E1149" s="124">
        <v>1981</v>
      </c>
      <c r="F1149" s="124" t="str">
        <f>IF(ISERROR(VLOOKUP(C1149,#REF!,1,)),"", "x")</f>
        <v/>
      </c>
      <c r="G1149" s="125">
        <v>2.2562500000000001</v>
      </c>
      <c r="H1149" s="125">
        <v>2.2562500000000001</v>
      </c>
      <c r="I1149" s="126"/>
    </row>
    <row r="1150" spans="1:9" ht="15.75" thickBot="1">
      <c r="A1150" s="124">
        <v>44</v>
      </c>
      <c r="B1150" s="124">
        <v>251</v>
      </c>
      <c r="C1150" s="124" t="s">
        <v>685</v>
      </c>
      <c r="D1150" s="124"/>
      <c r="E1150" s="124">
        <v>1973</v>
      </c>
      <c r="F1150" s="124" t="str">
        <f>IF(ISERROR(VLOOKUP(C1150,#REF!,1,)),"", "x")</f>
        <v/>
      </c>
      <c r="G1150" s="125">
        <v>2.2590277777777779</v>
      </c>
      <c r="H1150" s="125">
        <v>2.2590277777777779</v>
      </c>
      <c r="I1150" s="126"/>
    </row>
    <row r="1151" spans="1:9" ht="15.75" thickBot="1">
      <c r="A1151" s="124">
        <v>210</v>
      </c>
      <c r="B1151" s="124">
        <v>591</v>
      </c>
      <c r="C1151" s="124" t="s">
        <v>1587</v>
      </c>
      <c r="D1151" s="124"/>
      <c r="E1151" s="124">
        <v>1980</v>
      </c>
      <c r="F1151" s="124" t="str">
        <f>IF(ISERROR(VLOOKUP(C1151,#REF!,1,)),"", "x")</f>
        <v/>
      </c>
      <c r="G1151" s="125">
        <v>2.2604166666666665</v>
      </c>
      <c r="H1151" s="125">
        <v>2.2604166666666665</v>
      </c>
      <c r="I1151" s="126"/>
    </row>
    <row r="1152" spans="1:9" ht="15.75" thickBot="1">
      <c r="A1152" s="124">
        <v>45</v>
      </c>
      <c r="B1152" s="124">
        <v>328</v>
      </c>
      <c r="C1152" s="124" t="s">
        <v>686</v>
      </c>
      <c r="D1152" s="124"/>
      <c r="E1152" s="124">
        <v>1965</v>
      </c>
      <c r="F1152" s="124" t="str">
        <f>IF(ISERROR(VLOOKUP(C1152,#REF!,1,)),"", "x")</f>
        <v/>
      </c>
      <c r="G1152" s="125">
        <v>2.2618055555555556</v>
      </c>
      <c r="H1152" s="125">
        <v>2.2618055555555556</v>
      </c>
      <c r="I1152" s="126"/>
    </row>
    <row r="1153" spans="1:9" ht="15.75" thickBot="1">
      <c r="A1153" s="124">
        <v>211</v>
      </c>
      <c r="B1153" s="124">
        <v>417</v>
      </c>
      <c r="C1153" s="124" t="s">
        <v>1588</v>
      </c>
      <c r="D1153" s="124"/>
      <c r="E1153" s="124">
        <v>1983</v>
      </c>
      <c r="F1153" s="124" t="str">
        <f>IF(ISERROR(VLOOKUP(C1153,#REF!,1,)),"", "x")</f>
        <v/>
      </c>
      <c r="G1153" s="125">
        <v>2.2638888888888888</v>
      </c>
      <c r="H1153" s="125">
        <v>2.2638888888888888</v>
      </c>
      <c r="I1153" s="126"/>
    </row>
    <row r="1154" spans="1:9" ht="15.75" thickBot="1">
      <c r="A1154" s="124">
        <v>212</v>
      </c>
      <c r="B1154" s="124">
        <v>1304</v>
      </c>
      <c r="C1154" s="124" t="s">
        <v>1589</v>
      </c>
      <c r="D1154" s="124"/>
      <c r="E1154" s="124">
        <v>1980</v>
      </c>
      <c r="F1154" s="124" t="str">
        <f>IF(ISERROR(VLOOKUP(C1154,#REF!,1,)),"", "x")</f>
        <v/>
      </c>
      <c r="G1154" s="125">
        <v>2.2645833333333334</v>
      </c>
      <c r="H1154" s="125">
        <v>2.2645833333333334</v>
      </c>
      <c r="I1154" s="126"/>
    </row>
    <row r="1155" spans="1:9" ht="15.75" thickBot="1">
      <c r="A1155" s="124">
        <v>213</v>
      </c>
      <c r="B1155" s="124">
        <v>61</v>
      </c>
      <c r="C1155" s="124" t="s">
        <v>1590</v>
      </c>
      <c r="D1155" s="124"/>
      <c r="E1155" s="124">
        <v>1969</v>
      </c>
      <c r="F1155" s="124" t="str">
        <f>IF(ISERROR(VLOOKUP(C1155,#REF!,1,)),"", "x")</f>
        <v/>
      </c>
      <c r="G1155" s="125">
        <v>2.2645833333333334</v>
      </c>
      <c r="H1155" s="125">
        <v>2.2645833333333334</v>
      </c>
      <c r="I1155" s="126"/>
    </row>
    <row r="1156" spans="1:9" ht="15.75" thickBot="1">
      <c r="A1156" s="124">
        <v>46</v>
      </c>
      <c r="B1156" s="124">
        <v>356</v>
      </c>
      <c r="C1156" s="124" t="s">
        <v>687</v>
      </c>
      <c r="D1156" s="124"/>
      <c r="E1156" s="124">
        <v>1981</v>
      </c>
      <c r="F1156" s="124" t="str">
        <f>IF(ISERROR(VLOOKUP(C1156,#REF!,1,)),"", "x")</f>
        <v/>
      </c>
      <c r="G1156" s="125">
        <v>2.2652777777777779</v>
      </c>
      <c r="H1156" s="125">
        <v>2.2652777777777779</v>
      </c>
      <c r="I1156" s="126"/>
    </row>
    <row r="1157" spans="1:9" ht="15.75" thickBot="1">
      <c r="A1157" s="124">
        <v>47</v>
      </c>
      <c r="B1157" s="124">
        <v>219</v>
      </c>
      <c r="C1157" s="124" t="s">
        <v>688</v>
      </c>
      <c r="D1157" s="124"/>
      <c r="E1157" s="124">
        <v>1983</v>
      </c>
      <c r="F1157" s="124" t="str">
        <f>IF(ISERROR(VLOOKUP(C1157,#REF!,1,)),"", "x")</f>
        <v/>
      </c>
      <c r="G1157" s="125">
        <v>2.2659722222222221</v>
      </c>
      <c r="H1157" s="125">
        <v>2.2659722222222221</v>
      </c>
      <c r="I1157" s="126"/>
    </row>
    <row r="1158" spans="1:9" ht="15.75" thickBot="1">
      <c r="A1158" s="124">
        <v>48</v>
      </c>
      <c r="B1158" s="124">
        <v>597</v>
      </c>
      <c r="C1158" s="124" t="s">
        <v>689</v>
      </c>
      <c r="D1158" s="124"/>
      <c r="E1158" s="124">
        <v>1992</v>
      </c>
      <c r="F1158" s="124" t="str">
        <f>IF(ISERROR(VLOOKUP(C1158,#REF!,1,)),"", "x")</f>
        <v/>
      </c>
      <c r="G1158" s="125">
        <v>2.2666666666666666</v>
      </c>
      <c r="H1158" s="125">
        <v>2.2666666666666666</v>
      </c>
      <c r="I1158" s="126"/>
    </row>
    <row r="1159" spans="1:9" ht="15.75" thickBot="1">
      <c r="A1159" s="124">
        <v>49</v>
      </c>
      <c r="B1159" s="124">
        <v>38</v>
      </c>
      <c r="C1159" s="124" t="s">
        <v>690</v>
      </c>
      <c r="D1159" s="124"/>
      <c r="E1159" s="124">
        <v>1991</v>
      </c>
      <c r="F1159" s="124" t="str">
        <f>IF(ISERROR(VLOOKUP(C1159,#REF!,1,)),"", "x")</f>
        <v/>
      </c>
      <c r="G1159" s="125">
        <v>2.2666666666666666</v>
      </c>
      <c r="H1159" s="125">
        <v>2.2666666666666666</v>
      </c>
      <c r="I1159" s="126"/>
    </row>
    <row r="1160" spans="1:9" ht="15.75" thickBot="1">
      <c r="A1160" s="124">
        <v>214</v>
      </c>
      <c r="B1160" s="124">
        <v>728</v>
      </c>
      <c r="C1160" s="124" t="s">
        <v>1591</v>
      </c>
      <c r="D1160" s="124"/>
      <c r="E1160" s="124">
        <v>1972</v>
      </c>
      <c r="F1160" s="124" t="str">
        <f>IF(ISERROR(VLOOKUP(C1160,#REF!,1,)),"", "x")</f>
        <v/>
      </c>
      <c r="G1160" s="125">
        <v>2.2666666666666666</v>
      </c>
      <c r="H1160" s="125">
        <v>2.2666666666666666</v>
      </c>
      <c r="I1160" s="126"/>
    </row>
    <row r="1161" spans="1:9" ht="15.75" thickBot="1">
      <c r="A1161" s="124">
        <v>215</v>
      </c>
      <c r="B1161" s="124">
        <v>190</v>
      </c>
      <c r="C1161" s="124" t="s">
        <v>1592</v>
      </c>
      <c r="D1161" s="124"/>
      <c r="E1161" s="124">
        <v>1967</v>
      </c>
      <c r="F1161" s="124" t="str">
        <f>IF(ISERROR(VLOOKUP(C1161,#REF!,1,)),"", "x")</f>
        <v/>
      </c>
      <c r="G1161" s="125">
        <v>2.2666666666666666</v>
      </c>
      <c r="H1161" s="125">
        <v>2.2666666666666666</v>
      </c>
      <c r="I1161" s="126"/>
    </row>
    <row r="1162" spans="1:9" ht="15.75" thickBot="1">
      <c r="A1162" s="124">
        <v>216</v>
      </c>
      <c r="B1162" s="124">
        <v>1381</v>
      </c>
      <c r="C1162" s="124" t="s">
        <v>1593</v>
      </c>
      <c r="D1162" s="124"/>
      <c r="E1162" s="124">
        <v>1974</v>
      </c>
      <c r="F1162" s="124" t="str">
        <f>IF(ISERROR(VLOOKUP(C1162,#REF!,1,)),"", "x")</f>
        <v/>
      </c>
      <c r="G1162" s="125">
        <v>2.2666666666666666</v>
      </c>
      <c r="H1162" s="125">
        <v>2.2666666666666666</v>
      </c>
      <c r="I1162" s="126"/>
    </row>
    <row r="1163" spans="1:9" ht="15.75" thickBot="1">
      <c r="A1163" s="124">
        <v>217</v>
      </c>
      <c r="B1163" s="124">
        <v>483</v>
      </c>
      <c r="C1163" s="124" t="s">
        <v>1594</v>
      </c>
      <c r="D1163" s="124"/>
      <c r="E1163" s="124">
        <v>1975</v>
      </c>
      <c r="F1163" s="124" t="str">
        <f>IF(ISERROR(VLOOKUP(C1163,#REF!,1,)),"", "x")</f>
        <v/>
      </c>
      <c r="G1163" s="125">
        <v>2.276388888888889</v>
      </c>
      <c r="H1163" s="125">
        <v>2.276388888888889</v>
      </c>
      <c r="I1163" s="126"/>
    </row>
    <row r="1164" spans="1:9" ht="15.75" thickBot="1">
      <c r="A1164" s="124">
        <v>219</v>
      </c>
      <c r="B1164" s="124">
        <v>446</v>
      </c>
      <c r="C1164" s="124" t="s">
        <v>1595</v>
      </c>
      <c r="D1164" s="124"/>
      <c r="E1164" s="124">
        <v>1955</v>
      </c>
      <c r="F1164" s="124" t="str">
        <f>IF(ISERROR(VLOOKUP(C1164,#REF!,1,)),"", "x")</f>
        <v/>
      </c>
      <c r="G1164" s="125">
        <v>2.28125</v>
      </c>
      <c r="H1164" s="125">
        <v>2.28125</v>
      </c>
      <c r="I1164" s="126"/>
    </row>
    <row r="1165" spans="1:9" ht="15.75" thickBot="1">
      <c r="A1165" s="124">
        <v>220</v>
      </c>
      <c r="B1165" s="124">
        <v>557</v>
      </c>
      <c r="C1165" s="124" t="s">
        <v>1596</v>
      </c>
      <c r="D1165" s="124"/>
      <c r="E1165" s="124">
        <v>1966</v>
      </c>
      <c r="F1165" s="124" t="str">
        <f>IF(ISERROR(VLOOKUP(C1165,#REF!,1,)),"", "x")</f>
        <v/>
      </c>
      <c r="G1165" s="125">
        <v>2.2826388888888887</v>
      </c>
      <c r="H1165" s="125">
        <v>2.2826388888888887</v>
      </c>
      <c r="I1165" s="126"/>
    </row>
    <row r="1166" spans="1:9" ht="15.75" thickBot="1">
      <c r="A1166" s="124">
        <v>50</v>
      </c>
      <c r="B1166" s="124">
        <v>638</v>
      </c>
      <c r="C1166" s="124" t="s">
        <v>691</v>
      </c>
      <c r="D1166" s="124"/>
      <c r="E1166" s="124">
        <v>1971</v>
      </c>
      <c r="F1166" s="124" t="str">
        <f>IF(ISERROR(VLOOKUP(C1166,#REF!,1,)),"", "x")</f>
        <v/>
      </c>
      <c r="G1166" s="125">
        <v>2.2840277777777778</v>
      </c>
      <c r="H1166" s="125">
        <v>2.2840277777777778</v>
      </c>
      <c r="I1166" s="126"/>
    </row>
    <row r="1167" spans="1:9" ht="15.75" thickBot="1">
      <c r="A1167" s="124">
        <v>51</v>
      </c>
      <c r="B1167" s="124">
        <v>138</v>
      </c>
      <c r="C1167" s="124" t="s">
        <v>692</v>
      </c>
      <c r="D1167" s="124"/>
      <c r="E1167" s="124">
        <v>1977</v>
      </c>
      <c r="F1167" s="124" t="str">
        <f>IF(ISERROR(VLOOKUP(C1167,#REF!,1,)),"", "x")</f>
        <v/>
      </c>
      <c r="G1167" s="125">
        <v>2.2847222222222223</v>
      </c>
      <c r="H1167" s="125">
        <v>2.2847222222222223</v>
      </c>
      <c r="I1167" s="126"/>
    </row>
    <row r="1168" spans="1:9" ht="15.75" thickBot="1">
      <c r="A1168" s="124">
        <v>221</v>
      </c>
      <c r="B1168" s="124">
        <v>848</v>
      </c>
      <c r="C1168" s="124" t="s">
        <v>1597</v>
      </c>
      <c r="D1168" s="124"/>
      <c r="E1168" s="124">
        <v>1972</v>
      </c>
      <c r="F1168" s="124" t="str">
        <f>IF(ISERROR(VLOOKUP(C1168,#REF!,1,)),"", "x")</f>
        <v/>
      </c>
      <c r="G1168" s="125">
        <v>2.2868055555555555</v>
      </c>
      <c r="H1168" s="125">
        <v>2.2868055555555555</v>
      </c>
      <c r="I1168" s="126"/>
    </row>
    <row r="1169" spans="1:9" ht="15.75" thickBot="1">
      <c r="A1169" s="124">
        <v>52</v>
      </c>
      <c r="B1169" s="124">
        <v>686</v>
      </c>
      <c r="C1169" s="124" t="s">
        <v>693</v>
      </c>
      <c r="D1169" s="124"/>
      <c r="E1169" s="124">
        <v>1989</v>
      </c>
      <c r="F1169" s="124" t="str">
        <f>IF(ISERROR(VLOOKUP(C1169,#REF!,1,)),"", "x")</f>
        <v/>
      </c>
      <c r="G1169" s="125">
        <v>2.2875000000000001</v>
      </c>
      <c r="H1169" s="125">
        <v>2.2875000000000001</v>
      </c>
      <c r="I1169" s="126"/>
    </row>
    <row r="1170" spans="1:9" ht="15.75" thickBot="1">
      <c r="A1170" s="124">
        <v>222</v>
      </c>
      <c r="B1170" s="124">
        <v>966</v>
      </c>
      <c r="C1170" s="124" t="s">
        <v>1598</v>
      </c>
      <c r="D1170" s="124"/>
      <c r="E1170" s="124">
        <v>1964</v>
      </c>
      <c r="F1170" s="124" t="str">
        <f>IF(ISERROR(VLOOKUP(C1170,#REF!,1,)),"", "x")</f>
        <v/>
      </c>
      <c r="G1170" s="125">
        <v>2.2875000000000001</v>
      </c>
      <c r="H1170" s="125">
        <v>2.2875000000000001</v>
      </c>
      <c r="I1170" s="126"/>
    </row>
    <row r="1171" spans="1:9" ht="15.75" thickBot="1">
      <c r="A1171" s="124">
        <v>223</v>
      </c>
      <c r="B1171" s="124">
        <v>242</v>
      </c>
      <c r="C1171" s="124" t="s">
        <v>1599</v>
      </c>
      <c r="D1171" s="124"/>
      <c r="E1171" s="124">
        <v>1973</v>
      </c>
      <c r="F1171" s="124" t="str">
        <f>IF(ISERROR(VLOOKUP(C1171,#REF!,1,)),"", "x")</f>
        <v/>
      </c>
      <c r="G1171" s="125">
        <v>2.2881944444444442</v>
      </c>
      <c r="H1171" s="125">
        <v>2.2881944444444442</v>
      </c>
      <c r="I1171" s="126"/>
    </row>
    <row r="1172" spans="1:9" ht="15.75" thickBot="1">
      <c r="A1172" s="124">
        <v>224</v>
      </c>
      <c r="B1172" s="124">
        <v>1478</v>
      </c>
      <c r="C1172" s="124" t="s">
        <v>1600</v>
      </c>
      <c r="D1172" s="124"/>
      <c r="E1172" s="124">
        <v>1975</v>
      </c>
      <c r="F1172" s="124" t="str">
        <f>IF(ISERROR(VLOOKUP(C1172,#REF!,1,)),"", "x")</f>
        <v/>
      </c>
      <c r="G1172" s="125">
        <v>2.2881944444444442</v>
      </c>
      <c r="H1172" s="125">
        <v>2.2881944444444442</v>
      </c>
      <c r="I1172" s="126"/>
    </row>
    <row r="1173" spans="1:9" ht="15.75" thickBot="1">
      <c r="A1173" s="124">
        <v>53</v>
      </c>
      <c r="B1173" s="124">
        <v>1208</v>
      </c>
      <c r="C1173" s="124" t="s">
        <v>694</v>
      </c>
      <c r="D1173" s="124"/>
      <c r="E1173" s="124">
        <v>1986</v>
      </c>
      <c r="F1173" s="124" t="str">
        <f>IF(ISERROR(VLOOKUP(C1173,#REF!,1,)),"", "x")</f>
        <v/>
      </c>
      <c r="G1173" s="125">
        <v>2.2930555555555556</v>
      </c>
      <c r="H1173" s="125">
        <v>2.2930555555555556</v>
      </c>
      <c r="I1173" s="126"/>
    </row>
    <row r="1174" spans="1:9" ht="15.75" thickBot="1">
      <c r="A1174" s="124">
        <v>225</v>
      </c>
      <c r="B1174" s="124">
        <v>137</v>
      </c>
      <c r="C1174" s="124" t="s">
        <v>1601</v>
      </c>
      <c r="D1174" s="124"/>
      <c r="E1174" s="124">
        <v>1983</v>
      </c>
      <c r="F1174" s="124" t="str">
        <f>IF(ISERROR(VLOOKUP(C1174,#REF!,1,)),"", "x")</f>
        <v/>
      </c>
      <c r="G1174" s="125">
        <v>2.2951388888888888</v>
      </c>
      <c r="H1174" s="125">
        <v>2.2951388888888888</v>
      </c>
      <c r="I1174" s="126"/>
    </row>
    <row r="1175" spans="1:9" ht="15.75" thickBot="1">
      <c r="A1175" s="124">
        <v>54</v>
      </c>
      <c r="B1175" s="124">
        <v>1341</v>
      </c>
      <c r="C1175" s="124" t="s">
        <v>695</v>
      </c>
      <c r="D1175" s="124"/>
      <c r="E1175" s="124">
        <v>1980</v>
      </c>
      <c r="F1175" s="124" t="str">
        <f>IF(ISERROR(VLOOKUP(C1175,#REF!,1,)),"", "x")</f>
        <v/>
      </c>
      <c r="G1175" s="125">
        <v>2.2965277777777779</v>
      </c>
      <c r="H1175" s="125">
        <v>2.2965277777777779</v>
      </c>
      <c r="I1175" s="126"/>
    </row>
    <row r="1176" spans="1:9" ht="15.75" thickBot="1">
      <c r="A1176" s="124">
        <v>226</v>
      </c>
      <c r="B1176" s="124">
        <v>676</v>
      </c>
      <c r="C1176" s="124" t="s">
        <v>1602</v>
      </c>
      <c r="D1176" s="124"/>
      <c r="E1176" s="124">
        <v>1981</v>
      </c>
      <c r="F1176" s="124" t="str">
        <f>IF(ISERROR(VLOOKUP(C1176,#REF!,1,)),"", "x")</f>
        <v/>
      </c>
      <c r="G1176" s="125">
        <v>2.2986111111111112</v>
      </c>
      <c r="H1176" s="125">
        <v>2.2986111111111112</v>
      </c>
      <c r="I1176" s="126"/>
    </row>
    <row r="1177" spans="1:9" ht="15.75" thickBot="1">
      <c r="A1177" s="124">
        <v>227</v>
      </c>
      <c r="B1177" s="124">
        <v>1281</v>
      </c>
      <c r="C1177" s="124" t="s">
        <v>1603</v>
      </c>
      <c r="D1177" s="124"/>
      <c r="E1177" s="124">
        <v>1979</v>
      </c>
      <c r="F1177" s="124" t="str">
        <f>IF(ISERROR(VLOOKUP(C1177,#REF!,1,)),"", "x")</f>
        <v/>
      </c>
      <c r="G1177" s="125">
        <v>2.2993055555555553</v>
      </c>
      <c r="H1177" s="125">
        <v>2.2993055555555553</v>
      </c>
      <c r="I1177" s="126"/>
    </row>
    <row r="1178" spans="1:9" ht="15.75" thickBot="1">
      <c r="A1178" s="124">
        <v>228</v>
      </c>
      <c r="B1178" s="124">
        <v>1497</v>
      </c>
      <c r="C1178" s="124" t="s">
        <v>1604</v>
      </c>
      <c r="D1178" s="124"/>
      <c r="E1178" s="124">
        <v>1974</v>
      </c>
      <c r="F1178" s="124" t="str">
        <f>IF(ISERROR(VLOOKUP(C1178,#REF!,1,)),"", "x")</f>
        <v/>
      </c>
      <c r="G1178" s="125">
        <v>2.3006944444444444</v>
      </c>
      <c r="H1178" s="125">
        <v>2.3006944444444444</v>
      </c>
      <c r="I1178" s="126"/>
    </row>
    <row r="1179" spans="1:9" ht="15.75" thickBot="1">
      <c r="A1179" s="124">
        <v>229</v>
      </c>
      <c r="B1179" s="124">
        <v>944</v>
      </c>
      <c r="C1179" s="124" t="s">
        <v>1605</v>
      </c>
      <c r="D1179" s="124"/>
      <c r="E1179" s="124">
        <v>1981</v>
      </c>
      <c r="F1179" s="124" t="str">
        <f>IF(ISERROR(VLOOKUP(C1179,#REF!,1,)),"", "x")</f>
        <v/>
      </c>
      <c r="G1179" s="125">
        <v>2.3013888888888889</v>
      </c>
      <c r="H1179" s="125">
        <v>2.3013888888888889</v>
      </c>
      <c r="I1179" s="126"/>
    </row>
    <row r="1180" spans="1:9" ht="15.75" thickBot="1">
      <c r="A1180" s="124">
        <v>55</v>
      </c>
      <c r="B1180" s="124">
        <v>168</v>
      </c>
      <c r="C1180" s="124" t="s">
        <v>696</v>
      </c>
      <c r="D1180" s="124"/>
      <c r="E1180" s="124">
        <v>1981</v>
      </c>
      <c r="F1180" s="124" t="str">
        <f>IF(ISERROR(VLOOKUP(C1180,#REF!,1,)),"", "x")</f>
        <v/>
      </c>
      <c r="G1180" s="125">
        <v>2.3020833333333335</v>
      </c>
      <c r="H1180" s="125">
        <v>2.3020833333333335</v>
      </c>
      <c r="I1180" s="126"/>
    </row>
    <row r="1181" spans="1:9" ht="15.75" thickBot="1">
      <c r="A1181" s="124">
        <v>230</v>
      </c>
      <c r="B1181" s="124">
        <v>883</v>
      </c>
      <c r="C1181" s="124" t="s">
        <v>1606</v>
      </c>
      <c r="D1181" s="124"/>
      <c r="E1181" s="124">
        <v>1962</v>
      </c>
      <c r="F1181" s="124" t="str">
        <f>IF(ISERROR(VLOOKUP(C1181,#REF!,1,)),"", "x")</f>
        <v/>
      </c>
      <c r="G1181" s="125">
        <v>2.3034722222222221</v>
      </c>
      <c r="H1181" s="125">
        <v>2.3034722222222221</v>
      </c>
      <c r="I1181" s="126"/>
    </row>
    <row r="1182" spans="1:9" ht="15.75" thickBot="1">
      <c r="A1182" s="124">
        <v>231</v>
      </c>
      <c r="B1182" s="124">
        <v>152</v>
      </c>
      <c r="C1182" s="124" t="s">
        <v>1607</v>
      </c>
      <c r="D1182" s="124"/>
      <c r="E1182" s="124">
        <v>1984</v>
      </c>
      <c r="F1182" s="124" t="str">
        <f>IF(ISERROR(VLOOKUP(C1182,#REF!,1,)),"", "x")</f>
        <v/>
      </c>
      <c r="G1182" s="125">
        <v>2.3041666666666667</v>
      </c>
      <c r="H1182" s="125">
        <v>2.3041666666666667</v>
      </c>
      <c r="I1182" s="126"/>
    </row>
    <row r="1183" spans="1:9" ht="15.75" thickBot="1">
      <c r="A1183" s="124">
        <v>56</v>
      </c>
      <c r="B1183" s="124">
        <v>467</v>
      </c>
      <c r="C1183" s="124" t="s">
        <v>697</v>
      </c>
      <c r="D1183" s="124"/>
      <c r="E1183" s="124">
        <v>1970</v>
      </c>
      <c r="F1183" s="124" t="str">
        <f>IF(ISERROR(VLOOKUP(C1183,#REF!,1,)),"", "x")</f>
        <v/>
      </c>
      <c r="G1183" s="125">
        <v>2.3055555555555558</v>
      </c>
      <c r="H1183" s="125">
        <v>2.3055555555555558</v>
      </c>
      <c r="I1183" s="126"/>
    </row>
    <row r="1184" spans="1:9" ht="15.75" thickBot="1">
      <c r="A1184" s="124">
        <v>232</v>
      </c>
      <c r="B1184" s="124">
        <v>777</v>
      </c>
      <c r="C1184" s="124" t="s">
        <v>1608</v>
      </c>
      <c r="D1184" s="124"/>
      <c r="E1184" s="124">
        <v>1965</v>
      </c>
      <c r="F1184" s="124" t="str">
        <f>IF(ISERROR(VLOOKUP(C1184,#REF!,1,)),"", "x")</f>
        <v/>
      </c>
      <c r="G1184" s="125">
        <v>2.3055555555555558</v>
      </c>
      <c r="H1184" s="125">
        <v>2.3055555555555558</v>
      </c>
      <c r="I1184" s="126"/>
    </row>
    <row r="1185" spans="1:9" ht="15.75" thickBot="1">
      <c r="A1185" s="124">
        <v>233</v>
      </c>
      <c r="B1185" s="124">
        <v>651</v>
      </c>
      <c r="C1185" s="124" t="s">
        <v>1609</v>
      </c>
      <c r="D1185" s="124"/>
      <c r="E1185" s="124">
        <v>1967</v>
      </c>
      <c r="F1185" s="124" t="str">
        <f>IF(ISERROR(VLOOKUP(C1185,#REF!,1,)),"", "x")</f>
        <v/>
      </c>
      <c r="G1185" s="125">
        <v>2.3055555555555558</v>
      </c>
      <c r="H1185" s="125">
        <v>2.3055555555555558</v>
      </c>
      <c r="I1185" s="126"/>
    </row>
    <row r="1186" spans="1:9" ht="15.75" thickBot="1">
      <c r="A1186" s="124">
        <v>57</v>
      </c>
      <c r="B1186" s="124">
        <v>183</v>
      </c>
      <c r="C1186" s="124" t="s">
        <v>698</v>
      </c>
      <c r="D1186" s="124"/>
      <c r="E1186" s="124">
        <v>1980</v>
      </c>
      <c r="F1186" s="124" t="str">
        <f>IF(ISERROR(VLOOKUP(C1186,#REF!,1,)),"", "x")</f>
        <v/>
      </c>
      <c r="G1186" s="125">
        <v>2.307638888888889</v>
      </c>
      <c r="H1186" s="125">
        <v>2.307638888888889</v>
      </c>
      <c r="I1186" s="126"/>
    </row>
    <row r="1187" spans="1:9" ht="15.75" thickBot="1">
      <c r="A1187" s="124">
        <v>234</v>
      </c>
      <c r="B1187" s="124">
        <v>804</v>
      </c>
      <c r="C1187" s="124" t="s">
        <v>1610</v>
      </c>
      <c r="D1187" s="124"/>
      <c r="E1187" s="124">
        <v>1965</v>
      </c>
      <c r="F1187" s="124" t="str">
        <f>IF(ISERROR(VLOOKUP(C1187,#REF!,1,)),"", "x")</f>
        <v/>
      </c>
      <c r="G1187" s="125">
        <v>2.307638888888889</v>
      </c>
      <c r="H1187" s="125">
        <v>2.307638888888889</v>
      </c>
      <c r="I1187" s="126"/>
    </row>
    <row r="1188" spans="1:9" ht="15.75" thickBot="1">
      <c r="A1188" s="124">
        <v>235</v>
      </c>
      <c r="B1188" s="124">
        <v>621</v>
      </c>
      <c r="C1188" s="124" t="s">
        <v>1611</v>
      </c>
      <c r="D1188" s="124"/>
      <c r="E1188" s="124">
        <v>1970</v>
      </c>
      <c r="F1188" s="124" t="str">
        <f>IF(ISERROR(VLOOKUP(C1188,#REF!,1,)),"", "x")</f>
        <v/>
      </c>
      <c r="G1188" s="125">
        <v>2.3083333333333331</v>
      </c>
      <c r="H1188" s="125">
        <v>2.3083333333333331</v>
      </c>
      <c r="I1188" s="126"/>
    </row>
    <row r="1189" spans="1:9" ht="15.75" thickBot="1">
      <c r="A1189" s="124">
        <v>58</v>
      </c>
      <c r="B1189" s="124">
        <v>392</v>
      </c>
      <c r="C1189" s="124" t="s">
        <v>699</v>
      </c>
      <c r="D1189" s="124"/>
      <c r="E1189" s="124">
        <v>1977</v>
      </c>
      <c r="F1189" s="124" t="str">
        <f>IF(ISERROR(VLOOKUP(C1189,#REF!,1,)),"", "x")</f>
        <v/>
      </c>
      <c r="G1189" s="125">
        <v>2.3090277777777777</v>
      </c>
      <c r="H1189" s="125">
        <v>2.3090277777777777</v>
      </c>
      <c r="I1189" s="126"/>
    </row>
    <row r="1190" spans="1:9" ht="15.75" thickBot="1">
      <c r="A1190" s="124">
        <v>236</v>
      </c>
      <c r="B1190" s="124">
        <v>977</v>
      </c>
      <c r="C1190" s="124" t="s">
        <v>1612</v>
      </c>
      <c r="D1190" s="124"/>
      <c r="E1190" s="124">
        <v>1982</v>
      </c>
      <c r="F1190" s="124" t="str">
        <f>IF(ISERROR(VLOOKUP(C1190,#REF!,1,)),"", "x")</f>
        <v/>
      </c>
      <c r="G1190" s="125">
        <v>2.3090277777777777</v>
      </c>
      <c r="H1190" s="125">
        <v>2.3090277777777777</v>
      </c>
      <c r="I1190" s="126"/>
    </row>
    <row r="1191" spans="1:9" ht="15.75" thickBot="1">
      <c r="A1191" s="124">
        <v>237</v>
      </c>
      <c r="B1191" s="124">
        <v>1176</v>
      </c>
      <c r="C1191" s="124" t="s">
        <v>1613</v>
      </c>
      <c r="D1191" s="124"/>
      <c r="E1191" s="124">
        <v>1975</v>
      </c>
      <c r="F1191" s="124" t="str">
        <f>IF(ISERROR(VLOOKUP(C1191,#REF!,1,)),"", "x")</f>
        <v/>
      </c>
      <c r="G1191" s="125">
        <v>2.3090277777777777</v>
      </c>
      <c r="H1191" s="125">
        <v>2.3090277777777777</v>
      </c>
      <c r="I1191" s="126"/>
    </row>
    <row r="1192" spans="1:9" ht="15.75" thickBot="1">
      <c r="A1192" s="124">
        <v>59</v>
      </c>
      <c r="B1192" s="124">
        <v>128</v>
      </c>
      <c r="C1192" s="124" t="s">
        <v>700</v>
      </c>
      <c r="D1192" s="124"/>
      <c r="E1192" s="124">
        <v>1992</v>
      </c>
      <c r="F1192" s="124" t="str">
        <f>IF(ISERROR(VLOOKUP(C1192,#REF!,1,)),"", "x")</f>
        <v/>
      </c>
      <c r="G1192" s="125">
        <v>2.3138888888888887</v>
      </c>
      <c r="H1192" s="125">
        <v>2.3138888888888887</v>
      </c>
      <c r="I1192" s="126"/>
    </row>
    <row r="1193" spans="1:9" ht="15.75" thickBot="1">
      <c r="A1193" s="124">
        <v>238</v>
      </c>
      <c r="B1193" s="124">
        <v>886</v>
      </c>
      <c r="C1193" s="124" t="s">
        <v>1614</v>
      </c>
      <c r="D1193" s="124"/>
      <c r="E1193" s="124">
        <v>1976</v>
      </c>
      <c r="F1193" s="124" t="str">
        <f>IF(ISERROR(VLOOKUP(C1193,#REF!,1,)),"", "x")</f>
        <v/>
      </c>
      <c r="G1193" s="125">
        <v>2.3138888888888887</v>
      </c>
      <c r="H1193" s="125">
        <v>2.3138888888888887</v>
      </c>
      <c r="I1193" s="126"/>
    </row>
    <row r="1194" spans="1:9" ht="15.75" thickBot="1">
      <c r="A1194" s="124">
        <v>239</v>
      </c>
      <c r="B1194" s="124">
        <v>198</v>
      </c>
      <c r="C1194" s="124" t="s">
        <v>1615</v>
      </c>
      <c r="D1194" s="124"/>
      <c r="E1194" s="124">
        <v>1962</v>
      </c>
      <c r="F1194" s="124" t="str">
        <f>IF(ISERROR(VLOOKUP(C1194,#REF!,1,)),"", "x")</f>
        <v/>
      </c>
      <c r="G1194" s="125">
        <v>2.3152777777777778</v>
      </c>
      <c r="H1194" s="125">
        <v>2.3152777777777778</v>
      </c>
      <c r="I1194" s="126"/>
    </row>
    <row r="1195" spans="1:9" ht="15.75" thickBot="1">
      <c r="A1195" s="124">
        <v>240</v>
      </c>
      <c r="B1195" s="124">
        <v>1427</v>
      </c>
      <c r="C1195" s="124" t="s">
        <v>1616</v>
      </c>
      <c r="D1195" s="124"/>
      <c r="E1195" s="124">
        <v>1976</v>
      </c>
      <c r="F1195" s="124" t="str">
        <f>IF(ISERROR(VLOOKUP(C1195,#REF!,1,)),"", "x")</f>
        <v/>
      </c>
      <c r="G1195" s="125">
        <v>2.317361111111111</v>
      </c>
      <c r="H1195" s="125">
        <v>2.317361111111111</v>
      </c>
      <c r="I1195" s="126"/>
    </row>
    <row r="1196" spans="1:9" ht="15.75" thickBot="1">
      <c r="A1196" s="124">
        <v>241</v>
      </c>
      <c r="B1196" s="124">
        <v>1035</v>
      </c>
      <c r="C1196" s="124" t="s">
        <v>1617</v>
      </c>
      <c r="D1196" s="124"/>
      <c r="E1196" s="124">
        <v>1982</v>
      </c>
      <c r="F1196" s="124" t="str">
        <f>IF(ISERROR(VLOOKUP(C1196,#REF!,1,)),"", "x")</f>
        <v/>
      </c>
      <c r="G1196" s="125">
        <v>2.3180555555555555</v>
      </c>
      <c r="H1196" s="125">
        <v>2.3180555555555555</v>
      </c>
      <c r="I1196" s="126"/>
    </row>
    <row r="1197" spans="1:9" ht="15.75" thickBot="1">
      <c r="A1197" s="124">
        <v>60</v>
      </c>
      <c r="B1197" s="124">
        <v>123</v>
      </c>
      <c r="C1197" s="124" t="s">
        <v>701</v>
      </c>
      <c r="D1197" s="124"/>
      <c r="E1197" s="124">
        <v>1980</v>
      </c>
      <c r="F1197" s="124" t="str">
        <f>IF(ISERROR(VLOOKUP(C1197,#REF!,1,)),"", "x")</f>
        <v/>
      </c>
      <c r="G1197" s="125">
        <v>2.3194444444444442</v>
      </c>
      <c r="H1197" s="125">
        <v>2.3194444444444442</v>
      </c>
      <c r="I1197" s="126"/>
    </row>
    <row r="1198" spans="1:9" ht="15.75" thickBot="1">
      <c r="A1198" s="124">
        <v>242</v>
      </c>
      <c r="B1198" s="124">
        <v>308</v>
      </c>
      <c r="C1198" s="124" t="s">
        <v>1618</v>
      </c>
      <c r="D1198" s="124"/>
      <c r="E1198" s="124">
        <v>1981</v>
      </c>
      <c r="F1198" s="124" t="str">
        <f>IF(ISERROR(VLOOKUP(C1198,#REF!,1,)),"", "x")</f>
        <v/>
      </c>
      <c r="G1198" s="125">
        <v>2.3208333333333333</v>
      </c>
      <c r="H1198" s="125">
        <v>2.3208333333333333</v>
      </c>
      <c r="I1198" s="126"/>
    </row>
    <row r="1199" spans="1:9" ht="15.75" thickBot="1">
      <c r="A1199" s="124">
        <v>61</v>
      </c>
      <c r="B1199" s="124">
        <v>479</v>
      </c>
      <c r="C1199" s="124" t="s">
        <v>702</v>
      </c>
      <c r="D1199" s="124"/>
      <c r="E1199" s="124">
        <v>1965</v>
      </c>
      <c r="F1199" s="124" t="str">
        <f>IF(ISERROR(VLOOKUP(C1199,#REF!,1,)),"", "x")</f>
        <v/>
      </c>
      <c r="G1199" s="125">
        <v>2.3215277777777779</v>
      </c>
      <c r="H1199" s="125">
        <v>2.3215277777777779</v>
      </c>
      <c r="I1199" s="126"/>
    </row>
    <row r="1200" spans="1:9" ht="15.75" thickBot="1">
      <c r="A1200" s="124">
        <v>243</v>
      </c>
      <c r="B1200" s="124">
        <v>259</v>
      </c>
      <c r="C1200" s="124" t="s">
        <v>1619</v>
      </c>
      <c r="D1200" s="124"/>
      <c r="E1200" s="124">
        <v>1960</v>
      </c>
      <c r="F1200" s="124" t="str">
        <f>IF(ISERROR(VLOOKUP(C1200,#REF!,1,)),"", "x")</f>
        <v/>
      </c>
      <c r="G1200" s="125">
        <v>2.3215277777777779</v>
      </c>
      <c r="H1200" s="125">
        <v>2.3215277777777779</v>
      </c>
      <c r="I1200" s="126"/>
    </row>
    <row r="1201" spans="1:9" ht="15.75" thickBot="1">
      <c r="A1201" s="124">
        <v>244</v>
      </c>
      <c r="B1201" s="124">
        <v>954</v>
      </c>
      <c r="C1201" s="124" t="s">
        <v>1620</v>
      </c>
      <c r="D1201" s="124"/>
      <c r="E1201" s="124">
        <v>1970</v>
      </c>
      <c r="F1201" s="124" t="str">
        <f>IF(ISERROR(VLOOKUP(C1201,#REF!,1,)),"", "x")</f>
        <v/>
      </c>
      <c r="G1201" s="125">
        <v>2.3222222222222224</v>
      </c>
      <c r="H1201" s="125">
        <v>2.3222222222222224</v>
      </c>
      <c r="I1201" s="126"/>
    </row>
    <row r="1202" spans="1:9" ht="15.75" thickBot="1">
      <c r="A1202" s="124">
        <v>62</v>
      </c>
      <c r="B1202" s="124">
        <v>600</v>
      </c>
      <c r="C1202" s="124" t="s">
        <v>703</v>
      </c>
      <c r="D1202" s="124"/>
      <c r="E1202" s="124">
        <v>1979</v>
      </c>
      <c r="F1202" s="124" t="str">
        <f>IF(ISERROR(VLOOKUP(C1202,#REF!,1,)),"", "x")</f>
        <v/>
      </c>
      <c r="G1202" s="125">
        <v>2.3229166666666665</v>
      </c>
      <c r="H1202" s="125">
        <v>2.3229166666666665</v>
      </c>
      <c r="I1202" s="126"/>
    </row>
    <row r="1203" spans="1:9" ht="15.75" thickBot="1">
      <c r="A1203" s="124">
        <v>63</v>
      </c>
      <c r="B1203" s="124">
        <v>565</v>
      </c>
      <c r="C1203" s="124" t="s">
        <v>704</v>
      </c>
      <c r="D1203" s="124"/>
      <c r="E1203" s="124">
        <v>1978</v>
      </c>
      <c r="F1203" s="124" t="str">
        <f>IF(ISERROR(VLOOKUP(C1203,#REF!,1,)),"", "x")</f>
        <v/>
      </c>
      <c r="G1203" s="125">
        <v>2.3249999999999997</v>
      </c>
      <c r="H1203" s="125">
        <v>2.3249999999999997</v>
      </c>
      <c r="I1203" s="126"/>
    </row>
    <row r="1204" spans="1:9" ht="15.75" thickBot="1">
      <c r="A1204" s="124">
        <v>64</v>
      </c>
      <c r="B1204" s="124">
        <v>177</v>
      </c>
      <c r="C1204" s="124" t="s">
        <v>705</v>
      </c>
      <c r="D1204" s="124"/>
      <c r="E1204" s="124">
        <v>1975</v>
      </c>
      <c r="F1204" s="124" t="str">
        <f>IF(ISERROR(VLOOKUP(C1204,#REF!,1,)),"", "x")</f>
        <v/>
      </c>
      <c r="G1204" s="125">
        <v>2.3284722222222221</v>
      </c>
      <c r="H1204" s="125">
        <v>2.3284722222222221</v>
      </c>
      <c r="I1204" s="126"/>
    </row>
    <row r="1205" spans="1:9" ht="15.75" thickBot="1">
      <c r="A1205" s="124">
        <v>245</v>
      </c>
      <c r="B1205" s="124">
        <v>416</v>
      </c>
      <c r="C1205" s="124" t="s">
        <v>1621</v>
      </c>
      <c r="D1205" s="124"/>
      <c r="E1205" s="124">
        <v>1971</v>
      </c>
      <c r="F1205" s="124" t="str">
        <f>IF(ISERROR(VLOOKUP(C1205,#REF!,1,)),"", "x")</f>
        <v/>
      </c>
      <c r="G1205" s="125">
        <v>2.3284722222222221</v>
      </c>
      <c r="H1205" s="125">
        <v>2.3284722222222221</v>
      </c>
      <c r="I1205" s="126"/>
    </row>
    <row r="1206" spans="1:9" ht="15.75" thickBot="1">
      <c r="A1206" s="124">
        <v>65</v>
      </c>
      <c r="B1206" s="124">
        <v>1452</v>
      </c>
      <c r="C1206" s="124" t="s">
        <v>706</v>
      </c>
      <c r="D1206" s="124"/>
      <c r="E1206" s="124">
        <v>1965</v>
      </c>
      <c r="F1206" s="124" t="str">
        <f>IF(ISERROR(VLOOKUP(C1206,#REF!,1,)),"", "x")</f>
        <v/>
      </c>
      <c r="G1206" s="125">
        <v>2.3291666666666666</v>
      </c>
      <c r="H1206" s="125">
        <v>2.3291666666666666</v>
      </c>
      <c r="I1206" s="126"/>
    </row>
    <row r="1207" spans="1:9" ht="15.75" thickBot="1">
      <c r="A1207" s="124">
        <v>246</v>
      </c>
      <c r="B1207" s="124">
        <v>1235</v>
      </c>
      <c r="C1207" s="124" t="s">
        <v>1622</v>
      </c>
      <c r="D1207" s="124"/>
      <c r="E1207" s="124">
        <v>1971</v>
      </c>
      <c r="F1207" s="124" t="str">
        <f>IF(ISERROR(VLOOKUP(C1207,#REF!,1,)),"", "x")</f>
        <v/>
      </c>
      <c r="G1207" s="125">
        <v>2.3312500000000003</v>
      </c>
      <c r="H1207" s="125">
        <v>2.3312500000000003</v>
      </c>
      <c r="I1207" s="126"/>
    </row>
    <row r="1208" spans="1:9" ht="15.75" thickBot="1">
      <c r="A1208" s="124">
        <v>247</v>
      </c>
      <c r="B1208" s="124">
        <v>1119</v>
      </c>
      <c r="C1208" s="124" t="s">
        <v>1623</v>
      </c>
      <c r="D1208" s="124"/>
      <c r="E1208" s="124">
        <v>1963</v>
      </c>
      <c r="F1208" s="124" t="str">
        <f>IF(ISERROR(VLOOKUP(C1208,#REF!,1,)),"", "x")</f>
        <v/>
      </c>
      <c r="G1208" s="125">
        <v>2.3333333333333335</v>
      </c>
      <c r="H1208" s="125">
        <v>2.3333333333333335</v>
      </c>
      <c r="I1208" s="126"/>
    </row>
    <row r="1209" spans="1:9" ht="15.75" thickBot="1">
      <c r="A1209" s="124">
        <v>248</v>
      </c>
      <c r="B1209" s="124">
        <v>207</v>
      </c>
      <c r="C1209" s="124" t="s">
        <v>1624</v>
      </c>
      <c r="D1209" s="124"/>
      <c r="E1209" s="124">
        <v>1981</v>
      </c>
      <c r="F1209" s="124" t="str">
        <f>IF(ISERROR(VLOOKUP(C1209,#REF!,1,)),"", "x")</f>
        <v/>
      </c>
      <c r="G1209" s="125">
        <v>2.3333333333333335</v>
      </c>
      <c r="H1209" s="125">
        <v>2.3333333333333335</v>
      </c>
      <c r="I1209" s="126"/>
    </row>
    <row r="1210" spans="1:9" ht="15.75" thickBot="1">
      <c r="A1210" s="124">
        <v>249</v>
      </c>
      <c r="B1210" s="124">
        <v>845</v>
      </c>
      <c r="C1210" s="124" t="s">
        <v>1625</v>
      </c>
      <c r="D1210" s="124"/>
      <c r="E1210" s="124">
        <v>1972</v>
      </c>
      <c r="F1210" s="124" t="str">
        <f>IF(ISERROR(VLOOKUP(C1210,#REF!,1,)),"", "x")</f>
        <v/>
      </c>
      <c r="G1210" s="125">
        <v>2.3340277777777776</v>
      </c>
      <c r="H1210" s="125">
        <v>2.3340277777777776</v>
      </c>
      <c r="I1210" s="126"/>
    </row>
    <row r="1211" spans="1:9" ht="15.75" thickBot="1">
      <c r="A1211" s="124">
        <v>66</v>
      </c>
      <c r="B1211" s="124">
        <v>1279</v>
      </c>
      <c r="C1211" s="124" t="s">
        <v>707</v>
      </c>
      <c r="D1211" s="124"/>
      <c r="E1211" s="124">
        <v>1992</v>
      </c>
      <c r="F1211" s="124" t="str">
        <f>IF(ISERROR(VLOOKUP(C1211,#REF!,1,)),"", "x")</f>
        <v/>
      </c>
      <c r="G1211" s="125">
        <v>2.3347222222222221</v>
      </c>
      <c r="H1211" s="125">
        <v>2.3347222222222221</v>
      </c>
      <c r="I1211" s="126"/>
    </row>
    <row r="1212" spans="1:9" ht="15.75" thickBot="1">
      <c r="A1212" s="124">
        <v>250</v>
      </c>
      <c r="B1212" s="124">
        <v>734</v>
      </c>
      <c r="C1212" s="124" t="s">
        <v>1626</v>
      </c>
      <c r="D1212" s="124"/>
      <c r="E1212" s="124">
        <v>1979</v>
      </c>
      <c r="F1212" s="124" t="str">
        <f>IF(ISERROR(VLOOKUP(C1212,#REF!,1,)),"", "x")</f>
        <v/>
      </c>
      <c r="G1212" s="125">
        <v>2.3347222222222221</v>
      </c>
      <c r="H1212" s="125">
        <v>2.3347222222222221</v>
      </c>
      <c r="I1212" s="126"/>
    </row>
    <row r="1213" spans="1:9" ht="15.75" thickBot="1">
      <c r="A1213" s="124">
        <v>251</v>
      </c>
      <c r="B1213" s="124">
        <v>1466</v>
      </c>
      <c r="C1213" s="124" t="s">
        <v>1627</v>
      </c>
      <c r="D1213" s="124"/>
      <c r="E1213" s="124">
        <v>1970</v>
      </c>
      <c r="F1213" s="124" t="str">
        <f>IF(ISERROR(VLOOKUP(C1213,#REF!,1,)),"", "x")</f>
        <v/>
      </c>
      <c r="G1213" s="125">
        <v>2.3374999999999999</v>
      </c>
      <c r="H1213" s="125">
        <v>2.3374999999999999</v>
      </c>
      <c r="I1213" s="126"/>
    </row>
    <row r="1214" spans="1:9" ht="15.75" thickBot="1">
      <c r="A1214" s="124">
        <v>67</v>
      </c>
      <c r="B1214" s="124">
        <v>252</v>
      </c>
      <c r="C1214" s="124" t="s">
        <v>708</v>
      </c>
      <c r="D1214" s="124"/>
      <c r="E1214" s="124">
        <v>1976</v>
      </c>
      <c r="F1214" s="124" t="str">
        <f>IF(ISERROR(VLOOKUP(C1214,#REF!,1,)),"", "x")</f>
        <v/>
      </c>
      <c r="G1214" s="125">
        <v>2.3395833333333331</v>
      </c>
      <c r="H1214" s="125">
        <v>2.3395833333333331</v>
      </c>
      <c r="I1214" s="126"/>
    </row>
    <row r="1215" spans="1:9" ht="15.75" thickBot="1">
      <c r="A1215" s="124">
        <v>252</v>
      </c>
      <c r="B1215" s="124">
        <v>486</v>
      </c>
      <c r="C1215" s="124" t="s">
        <v>1628</v>
      </c>
      <c r="D1215" s="124"/>
      <c r="E1215" s="124">
        <v>1984</v>
      </c>
      <c r="F1215" s="124" t="str">
        <f>IF(ISERROR(VLOOKUP(C1215,#REF!,1,)),"", "x")</f>
        <v/>
      </c>
      <c r="G1215" s="125">
        <v>2.3395833333333331</v>
      </c>
      <c r="H1215" s="125">
        <v>2.3395833333333331</v>
      </c>
      <c r="I1215" s="126"/>
    </row>
    <row r="1216" spans="1:9" ht="15.75" thickBot="1">
      <c r="A1216" s="124">
        <v>253</v>
      </c>
      <c r="B1216" s="124">
        <v>1277</v>
      </c>
      <c r="C1216" s="124" t="s">
        <v>1629</v>
      </c>
      <c r="D1216" s="124"/>
      <c r="E1216" s="124">
        <v>1974</v>
      </c>
      <c r="F1216" s="124" t="str">
        <f>IF(ISERROR(VLOOKUP(C1216,#REF!,1,)),"", "x")</f>
        <v/>
      </c>
      <c r="G1216" s="125">
        <v>2.3402777777777777</v>
      </c>
      <c r="H1216" s="125">
        <v>2.3402777777777777</v>
      </c>
      <c r="I1216" s="126"/>
    </row>
    <row r="1217" spans="1:9" ht="15.75" thickBot="1">
      <c r="A1217" s="124">
        <v>68</v>
      </c>
      <c r="B1217" s="124">
        <v>135</v>
      </c>
      <c r="C1217" s="124" t="s">
        <v>709</v>
      </c>
      <c r="D1217" s="124"/>
      <c r="E1217" s="124">
        <v>1985</v>
      </c>
      <c r="F1217" s="124" t="str">
        <f>IF(ISERROR(VLOOKUP(C1217,#REF!,1,)),"", "x")</f>
        <v/>
      </c>
      <c r="G1217" s="125">
        <v>2.3409722222222222</v>
      </c>
      <c r="H1217" s="125">
        <v>2.3409722222222222</v>
      </c>
      <c r="I1217" s="126"/>
    </row>
    <row r="1218" spans="1:9" ht="15.75" thickBot="1">
      <c r="A1218" s="124">
        <v>69</v>
      </c>
      <c r="B1218" s="124">
        <v>900</v>
      </c>
      <c r="C1218" s="124" t="s">
        <v>710</v>
      </c>
      <c r="D1218" s="124"/>
      <c r="E1218" s="124">
        <v>1988</v>
      </c>
      <c r="F1218" s="124" t="str">
        <f>IF(ISERROR(VLOOKUP(C1218,#REF!,1,)),"", "x")</f>
        <v/>
      </c>
      <c r="G1218" s="125">
        <v>2.3430555555555554</v>
      </c>
      <c r="H1218" s="125">
        <v>2.3430555555555554</v>
      </c>
      <c r="I1218" s="126"/>
    </row>
    <row r="1219" spans="1:9" ht="15.75" thickBot="1">
      <c r="A1219" s="124">
        <v>254</v>
      </c>
      <c r="B1219" s="124">
        <v>231</v>
      </c>
      <c r="C1219" s="124" t="s">
        <v>1630</v>
      </c>
      <c r="D1219" s="124"/>
      <c r="E1219" s="124">
        <v>1979</v>
      </c>
      <c r="F1219" s="124" t="str">
        <f>IF(ISERROR(VLOOKUP(C1219,#REF!,1,)),"", "x")</f>
        <v/>
      </c>
      <c r="G1219" s="125">
        <v>2.3430555555555554</v>
      </c>
      <c r="H1219" s="125">
        <v>2.3430555555555554</v>
      </c>
      <c r="I1219" s="126"/>
    </row>
    <row r="1220" spans="1:9" ht="15.75" thickBot="1">
      <c r="A1220" s="124">
        <v>255</v>
      </c>
      <c r="B1220" s="124">
        <v>1072</v>
      </c>
      <c r="C1220" s="124" t="s">
        <v>1631</v>
      </c>
      <c r="D1220" s="124"/>
      <c r="E1220" s="124">
        <v>1975</v>
      </c>
      <c r="F1220" s="124" t="str">
        <f>IF(ISERROR(VLOOKUP(C1220,#REF!,1,)),"", "x")</f>
        <v/>
      </c>
      <c r="G1220" s="125">
        <v>2.3444444444444446</v>
      </c>
      <c r="H1220" s="125">
        <v>2.3444444444444446</v>
      </c>
      <c r="I1220" s="126"/>
    </row>
    <row r="1221" spans="1:9" ht="15.75" thickBot="1">
      <c r="A1221" s="124">
        <v>256</v>
      </c>
      <c r="B1221" s="124">
        <v>1391</v>
      </c>
      <c r="C1221" s="124" t="s">
        <v>1632</v>
      </c>
      <c r="D1221" s="124"/>
      <c r="E1221" s="124">
        <v>1980</v>
      </c>
      <c r="F1221" s="124" t="str">
        <f>IF(ISERROR(VLOOKUP(C1221,#REF!,1,)),"", "x")</f>
        <v/>
      </c>
      <c r="G1221" s="125">
        <v>2.3458333333333332</v>
      </c>
      <c r="H1221" s="125">
        <v>2.3458333333333332</v>
      </c>
      <c r="I1221" s="126"/>
    </row>
    <row r="1222" spans="1:9" ht="15.75" thickBot="1">
      <c r="A1222" s="124">
        <v>257</v>
      </c>
      <c r="B1222" s="124">
        <v>59</v>
      </c>
      <c r="C1222" s="124" t="s">
        <v>1633</v>
      </c>
      <c r="D1222" s="124"/>
      <c r="E1222" s="124">
        <v>1981</v>
      </c>
      <c r="F1222" s="124" t="str">
        <f>IF(ISERROR(VLOOKUP(C1222,#REF!,1,)),"", "x")</f>
        <v/>
      </c>
      <c r="G1222" s="125">
        <v>2.3472222222222223</v>
      </c>
      <c r="H1222" s="125">
        <v>2.3472222222222223</v>
      </c>
      <c r="I1222" s="126"/>
    </row>
    <row r="1223" spans="1:9" ht="15.75" thickBot="1">
      <c r="A1223" s="124">
        <v>258</v>
      </c>
      <c r="B1223" s="124">
        <v>1238</v>
      </c>
      <c r="C1223" s="124" t="s">
        <v>1634</v>
      </c>
      <c r="D1223" s="124"/>
      <c r="E1223" s="124">
        <v>1966</v>
      </c>
      <c r="F1223" s="124" t="str">
        <f>IF(ISERROR(VLOOKUP(C1223,#REF!,1,)),"", "x")</f>
        <v/>
      </c>
      <c r="G1223" s="125">
        <v>2.3493055555555555</v>
      </c>
      <c r="H1223" s="125">
        <v>2.3493055555555555</v>
      </c>
      <c r="I1223" s="126"/>
    </row>
    <row r="1224" spans="1:9" ht="15.75" thickBot="1">
      <c r="A1224" s="124">
        <v>259</v>
      </c>
      <c r="B1224" s="124">
        <v>1101</v>
      </c>
      <c r="C1224" s="124" t="s">
        <v>1635</v>
      </c>
      <c r="D1224" s="124"/>
      <c r="E1224" s="124">
        <v>1968</v>
      </c>
      <c r="F1224" s="124" t="str">
        <f>IF(ISERROR(VLOOKUP(C1224,#REF!,1,)),"", "x")</f>
        <v/>
      </c>
      <c r="G1224" s="125">
        <v>2.3513888888888888</v>
      </c>
      <c r="H1224" s="125">
        <v>2.3513888888888888</v>
      </c>
      <c r="I1224" s="126"/>
    </row>
    <row r="1225" spans="1:9" ht="15.75" thickBot="1">
      <c r="A1225" s="124">
        <v>260</v>
      </c>
      <c r="B1225" s="124">
        <v>154</v>
      </c>
      <c r="C1225" s="124" t="s">
        <v>1636</v>
      </c>
      <c r="D1225" s="124"/>
      <c r="E1225" s="124">
        <v>1966</v>
      </c>
      <c r="F1225" s="124" t="str">
        <f>IF(ISERROR(VLOOKUP(C1225,#REF!,1,)),"", "x")</f>
        <v/>
      </c>
      <c r="G1225" s="125">
        <v>2.3520833333333333</v>
      </c>
      <c r="H1225" s="125">
        <v>2.3520833333333333</v>
      </c>
      <c r="I1225" s="126"/>
    </row>
    <row r="1226" spans="1:9" ht="15.75" thickBot="1">
      <c r="A1226" s="124">
        <v>261</v>
      </c>
      <c r="B1226" s="124">
        <v>794</v>
      </c>
      <c r="C1226" s="124" t="s">
        <v>1637</v>
      </c>
      <c r="D1226" s="124"/>
      <c r="E1226" s="124">
        <v>1965</v>
      </c>
      <c r="F1226" s="124" t="str">
        <f>IF(ISERROR(VLOOKUP(C1226,#REF!,1,)),"", "x")</f>
        <v/>
      </c>
      <c r="G1226" s="125">
        <v>2.3520833333333333</v>
      </c>
      <c r="H1226" s="125">
        <v>2.3520833333333333</v>
      </c>
      <c r="I1226" s="126"/>
    </row>
    <row r="1227" spans="1:9" ht="15.75" thickBot="1">
      <c r="A1227" s="124">
        <v>262</v>
      </c>
      <c r="B1227" s="124">
        <v>721</v>
      </c>
      <c r="C1227" s="124" t="s">
        <v>1638</v>
      </c>
      <c r="D1227" s="124"/>
      <c r="E1227" s="124">
        <v>1971</v>
      </c>
      <c r="F1227" s="124" t="str">
        <f>IF(ISERROR(VLOOKUP(C1227,#REF!,1,)),"", "x")</f>
        <v/>
      </c>
      <c r="G1227" s="125">
        <v>2.3527777777777779</v>
      </c>
      <c r="H1227" s="125">
        <v>2.3527777777777779</v>
      </c>
      <c r="I1227" s="126"/>
    </row>
    <row r="1228" spans="1:9" ht="15.75" thickBot="1">
      <c r="A1228" s="124">
        <v>263</v>
      </c>
      <c r="B1228" s="124">
        <v>1184</v>
      </c>
      <c r="C1228" s="124" t="s">
        <v>1639</v>
      </c>
      <c r="D1228" s="124"/>
      <c r="E1228" s="124">
        <v>1957</v>
      </c>
      <c r="F1228" s="124" t="str">
        <f>IF(ISERROR(VLOOKUP(C1228,#REF!,1,)),"", "x")</f>
        <v/>
      </c>
      <c r="G1228" s="125">
        <v>2.3534722222222224</v>
      </c>
      <c r="H1228" s="125">
        <v>2.3534722222222224</v>
      </c>
      <c r="I1228" s="126"/>
    </row>
    <row r="1229" spans="1:9" ht="15.75" thickBot="1">
      <c r="A1229" s="124">
        <v>70</v>
      </c>
      <c r="B1229" s="124">
        <v>84</v>
      </c>
      <c r="C1229" s="124" t="s">
        <v>711</v>
      </c>
      <c r="D1229" s="124"/>
      <c r="E1229" s="124">
        <v>1979</v>
      </c>
      <c r="F1229" s="124" t="str">
        <f>IF(ISERROR(VLOOKUP(C1229,#REF!,1,)),"", "x")</f>
        <v/>
      </c>
      <c r="G1229" s="125">
        <v>2.3548611111111111</v>
      </c>
      <c r="H1229" s="125">
        <v>2.3548611111111111</v>
      </c>
      <c r="I1229" s="126"/>
    </row>
    <row r="1230" spans="1:9" ht="15.75" thickBot="1">
      <c r="A1230" s="124">
        <v>264</v>
      </c>
      <c r="B1230" s="124">
        <v>628</v>
      </c>
      <c r="C1230" s="124" t="s">
        <v>1640</v>
      </c>
      <c r="D1230" s="124"/>
      <c r="E1230" s="124">
        <v>1984</v>
      </c>
      <c r="F1230" s="124" t="str">
        <f>IF(ISERROR(VLOOKUP(C1230,#REF!,1,)),"", "x")</f>
        <v/>
      </c>
      <c r="G1230" s="125">
        <v>2.3555555555555556</v>
      </c>
      <c r="H1230" s="125">
        <v>2.3555555555555556</v>
      </c>
      <c r="I1230" s="126"/>
    </row>
    <row r="1231" spans="1:9" ht="15.75" thickBot="1">
      <c r="A1231" s="124">
        <v>71</v>
      </c>
      <c r="B1231" s="124">
        <v>1211</v>
      </c>
      <c r="C1231" s="124" t="s">
        <v>712</v>
      </c>
      <c r="D1231" s="124"/>
      <c r="E1231" s="124">
        <v>1985</v>
      </c>
      <c r="F1231" s="124" t="str">
        <f>IF(ISERROR(VLOOKUP(C1231,#REF!,1,)),"", "x")</f>
        <v/>
      </c>
      <c r="G1231" s="125">
        <v>2.3569444444444447</v>
      </c>
      <c r="H1231" s="125">
        <v>2.3569444444444447</v>
      </c>
      <c r="I1231" s="126"/>
    </row>
    <row r="1232" spans="1:9" ht="15.75" thickBot="1">
      <c r="A1232" s="124">
        <v>72</v>
      </c>
      <c r="B1232" s="124">
        <v>1283</v>
      </c>
      <c r="C1232" s="124" t="s">
        <v>713</v>
      </c>
      <c r="D1232" s="124"/>
      <c r="E1232" s="124">
        <v>1977</v>
      </c>
      <c r="F1232" s="124" t="str">
        <f>IF(ISERROR(VLOOKUP(C1232,#REF!,1,)),"", "x")</f>
        <v/>
      </c>
      <c r="G1232" s="125">
        <v>2.3576388888888888</v>
      </c>
      <c r="H1232" s="125">
        <v>2.3576388888888888</v>
      </c>
      <c r="I1232" s="126"/>
    </row>
    <row r="1233" spans="1:9" ht="15.75" thickBot="1">
      <c r="A1233" s="124">
        <v>73</v>
      </c>
      <c r="B1233" s="124">
        <v>342</v>
      </c>
      <c r="C1233" s="124" t="s">
        <v>714</v>
      </c>
      <c r="D1233" s="124"/>
      <c r="E1233" s="124">
        <v>1969</v>
      </c>
      <c r="F1233" s="124" t="str">
        <f>IF(ISERROR(VLOOKUP(C1233,#REF!,1,)),"", "x")</f>
        <v/>
      </c>
      <c r="G1233" s="125">
        <v>2.3576388888888888</v>
      </c>
      <c r="H1233" s="125">
        <v>2.3576388888888888</v>
      </c>
      <c r="I1233" s="126"/>
    </row>
    <row r="1234" spans="1:9" ht="15.75" thickBot="1">
      <c r="A1234" s="124">
        <v>266</v>
      </c>
      <c r="B1234" s="124">
        <v>1400</v>
      </c>
      <c r="C1234" s="124" t="s">
        <v>1641</v>
      </c>
      <c r="D1234" s="124"/>
      <c r="E1234" s="124">
        <v>1975</v>
      </c>
      <c r="F1234" s="124" t="str">
        <f>IF(ISERROR(VLOOKUP(C1234,#REF!,1,)),"", "x")</f>
        <v/>
      </c>
      <c r="G1234" s="125">
        <v>2.3583333333333334</v>
      </c>
      <c r="H1234" s="125">
        <v>2.3583333333333334</v>
      </c>
      <c r="I1234" s="126"/>
    </row>
    <row r="1235" spans="1:9" ht="15.75" thickBot="1">
      <c r="A1235" s="124">
        <v>74</v>
      </c>
      <c r="B1235" s="124">
        <v>856</v>
      </c>
      <c r="C1235" s="124" t="s">
        <v>715</v>
      </c>
      <c r="D1235" s="124"/>
      <c r="E1235" s="124">
        <v>1974</v>
      </c>
      <c r="F1235" s="124" t="str">
        <f>IF(ISERROR(VLOOKUP(C1235,#REF!,1,)),"", "x")</f>
        <v/>
      </c>
      <c r="G1235" s="125">
        <v>2.3590277777777779</v>
      </c>
      <c r="H1235" s="125">
        <v>2.3590277777777779</v>
      </c>
      <c r="I1235" s="126"/>
    </row>
    <row r="1236" spans="1:9" ht="15.75" thickBot="1">
      <c r="A1236" s="124">
        <v>267</v>
      </c>
      <c r="B1236" s="124">
        <v>1071</v>
      </c>
      <c r="C1236" s="124" t="s">
        <v>1642</v>
      </c>
      <c r="D1236" s="124"/>
      <c r="E1236" s="124">
        <v>1955</v>
      </c>
      <c r="F1236" s="124" t="str">
        <f>IF(ISERROR(VLOOKUP(C1236,#REF!,1,)),"", "x")</f>
        <v/>
      </c>
      <c r="G1236" s="125">
        <v>2.3611111111111112</v>
      </c>
      <c r="H1236" s="125">
        <v>2.3611111111111112</v>
      </c>
      <c r="I1236" s="126"/>
    </row>
    <row r="1237" spans="1:9" ht="15.75" thickBot="1">
      <c r="A1237" s="124">
        <v>268</v>
      </c>
      <c r="B1237" s="124">
        <v>678</v>
      </c>
      <c r="C1237" s="124" t="s">
        <v>1643</v>
      </c>
      <c r="D1237" s="124"/>
      <c r="E1237" s="124">
        <v>1978</v>
      </c>
      <c r="F1237" s="124" t="str">
        <f>IF(ISERROR(VLOOKUP(C1237,#REF!,1,)),"", "x")</f>
        <v/>
      </c>
      <c r="G1237" s="125">
        <v>2.3645833333333335</v>
      </c>
      <c r="H1237" s="125">
        <v>2.3645833333333335</v>
      </c>
      <c r="I1237" s="126"/>
    </row>
    <row r="1238" spans="1:9" ht="15.75" thickBot="1">
      <c r="A1238" s="124">
        <v>75</v>
      </c>
      <c r="B1238" s="124">
        <v>782</v>
      </c>
      <c r="C1238" s="124" t="s">
        <v>716</v>
      </c>
      <c r="D1238" s="124"/>
      <c r="E1238" s="124">
        <v>1997</v>
      </c>
      <c r="F1238" s="124" t="str">
        <f>IF(ISERROR(VLOOKUP(C1238,#REF!,1,)),"", "x")</f>
        <v/>
      </c>
      <c r="G1238" s="125">
        <v>2.3659722222222221</v>
      </c>
      <c r="H1238" s="125">
        <v>2.3659722222222221</v>
      </c>
      <c r="I1238" s="126"/>
    </row>
    <row r="1239" spans="1:9" ht="15.75" thickBot="1">
      <c r="A1239" s="124">
        <v>269</v>
      </c>
      <c r="B1239" s="124">
        <v>923</v>
      </c>
      <c r="C1239" s="124" t="s">
        <v>1644</v>
      </c>
      <c r="D1239" s="124"/>
      <c r="E1239" s="124">
        <v>1966</v>
      </c>
      <c r="F1239" s="124" t="str">
        <f>IF(ISERROR(VLOOKUP(C1239,#REF!,1,)),"", "x")</f>
        <v/>
      </c>
      <c r="G1239" s="125">
        <v>2.3666666666666667</v>
      </c>
      <c r="H1239" s="125">
        <v>2.3666666666666667</v>
      </c>
      <c r="I1239" s="126"/>
    </row>
    <row r="1240" spans="1:9" ht="15.75" thickBot="1">
      <c r="A1240" s="124">
        <v>76</v>
      </c>
      <c r="B1240" s="124">
        <v>912</v>
      </c>
      <c r="C1240" s="124" t="s">
        <v>717</v>
      </c>
      <c r="D1240" s="124"/>
      <c r="E1240" s="124">
        <v>1975</v>
      </c>
      <c r="F1240" s="124" t="str">
        <f>IF(ISERROR(VLOOKUP(C1240,#REF!,1,)),"", "x")</f>
        <v/>
      </c>
      <c r="G1240" s="125">
        <v>2.3673611111111112</v>
      </c>
      <c r="H1240" s="125">
        <v>2.3673611111111112</v>
      </c>
      <c r="I1240" s="126"/>
    </row>
    <row r="1241" spans="1:9" ht="15.75" thickBot="1">
      <c r="A1241" s="124">
        <v>77</v>
      </c>
      <c r="B1241" s="124">
        <v>1029</v>
      </c>
      <c r="C1241" s="124" t="s">
        <v>718</v>
      </c>
      <c r="D1241" s="124"/>
      <c r="E1241" s="124">
        <v>1979</v>
      </c>
      <c r="F1241" s="124" t="str">
        <f>IF(ISERROR(VLOOKUP(C1241,#REF!,1,)),"", "x")</f>
        <v/>
      </c>
      <c r="G1241" s="125">
        <v>2.3673611111111112</v>
      </c>
      <c r="H1241" s="125">
        <v>2.3673611111111112</v>
      </c>
      <c r="I1241" s="126"/>
    </row>
    <row r="1242" spans="1:9" ht="15.75" thickBot="1">
      <c r="A1242" s="124">
        <v>270</v>
      </c>
      <c r="B1242" s="124">
        <v>1480</v>
      </c>
      <c r="C1242" s="124" t="s">
        <v>1645</v>
      </c>
      <c r="D1242" s="124"/>
      <c r="E1242" s="124">
        <v>1969</v>
      </c>
      <c r="F1242" s="124" t="str">
        <f>IF(ISERROR(VLOOKUP(C1242,#REF!,1,)),"", "x")</f>
        <v/>
      </c>
      <c r="G1242" s="125">
        <v>2.3680555555555558</v>
      </c>
      <c r="H1242" s="125">
        <v>2.3680555555555558</v>
      </c>
      <c r="I1242" s="126"/>
    </row>
    <row r="1243" spans="1:9" ht="15.75" thickBot="1">
      <c r="A1243" s="124">
        <v>271</v>
      </c>
      <c r="B1243" s="124">
        <v>276</v>
      </c>
      <c r="C1243" s="124" t="s">
        <v>1646</v>
      </c>
      <c r="D1243" s="124"/>
      <c r="E1243" s="124">
        <v>1985</v>
      </c>
      <c r="F1243" s="124" t="str">
        <f>IF(ISERROR(VLOOKUP(C1243,#REF!,1,)),"", "x")</f>
        <v/>
      </c>
      <c r="G1243" s="125">
        <v>2.3687499999999999</v>
      </c>
      <c r="H1243" s="125">
        <v>2.3687499999999999</v>
      </c>
      <c r="I1243" s="126"/>
    </row>
    <row r="1244" spans="1:9" ht="15.75" thickBot="1">
      <c r="A1244" s="124">
        <v>272</v>
      </c>
      <c r="B1244" s="124">
        <v>1066</v>
      </c>
      <c r="C1244" s="124" t="s">
        <v>1647</v>
      </c>
      <c r="D1244" s="124"/>
      <c r="E1244" s="124">
        <v>1983</v>
      </c>
      <c r="F1244" s="124" t="str">
        <f>IF(ISERROR(VLOOKUP(C1244,#REF!,1,)),"", "x")</f>
        <v/>
      </c>
      <c r="G1244" s="125">
        <v>2.3687499999999999</v>
      </c>
      <c r="H1244" s="125">
        <v>2.3687499999999999</v>
      </c>
      <c r="I1244" s="126"/>
    </row>
    <row r="1245" spans="1:9" ht="15.75" thickBot="1">
      <c r="A1245" s="124">
        <v>273</v>
      </c>
      <c r="B1245" s="124">
        <v>519</v>
      </c>
      <c r="C1245" s="124" t="s">
        <v>1648</v>
      </c>
      <c r="D1245" s="124"/>
      <c r="E1245" s="124">
        <v>1974</v>
      </c>
      <c r="F1245" s="124" t="str">
        <f>IF(ISERROR(VLOOKUP(C1245,#REF!,1,)),"", "x")</f>
        <v/>
      </c>
      <c r="G1245" s="125">
        <v>2.3694444444444445</v>
      </c>
      <c r="H1245" s="125">
        <v>2.3694444444444445</v>
      </c>
      <c r="I1245" s="126"/>
    </row>
    <row r="1246" spans="1:9" ht="15.75" thickBot="1">
      <c r="A1246" s="124">
        <v>78</v>
      </c>
      <c r="B1246" s="124">
        <v>1486</v>
      </c>
      <c r="C1246" s="124" t="s">
        <v>719</v>
      </c>
      <c r="D1246" s="124"/>
      <c r="E1246" s="124">
        <v>1987</v>
      </c>
      <c r="F1246" s="124" t="str">
        <f>IF(ISERROR(VLOOKUP(C1246,#REF!,1,)),"", "x")</f>
        <v/>
      </c>
      <c r="G1246" s="125">
        <v>2.3729166666666668</v>
      </c>
      <c r="H1246" s="125">
        <v>2.3729166666666668</v>
      </c>
      <c r="I1246" s="126"/>
    </row>
    <row r="1247" spans="1:9" ht="15.75" thickBot="1">
      <c r="A1247" s="124">
        <v>79</v>
      </c>
      <c r="B1247" s="124">
        <v>333</v>
      </c>
      <c r="C1247" s="124" t="s">
        <v>720</v>
      </c>
      <c r="D1247" s="124"/>
      <c r="E1247" s="124">
        <v>1987</v>
      </c>
      <c r="F1247" s="124" t="str">
        <f>IF(ISERROR(VLOOKUP(C1247,#REF!,1,)),"", "x")</f>
        <v/>
      </c>
      <c r="G1247" s="125">
        <v>2.3736111111111113</v>
      </c>
      <c r="H1247" s="125">
        <v>2.3736111111111113</v>
      </c>
      <c r="I1247" s="126"/>
    </row>
    <row r="1248" spans="1:9" ht="15.75" thickBot="1">
      <c r="A1248" s="124">
        <v>275</v>
      </c>
      <c r="B1248" s="124">
        <v>905</v>
      </c>
      <c r="C1248" s="124" t="s">
        <v>1649</v>
      </c>
      <c r="D1248" s="124"/>
      <c r="E1248" s="124">
        <v>1972</v>
      </c>
      <c r="F1248" s="124" t="str">
        <f>IF(ISERROR(VLOOKUP(C1248,#REF!,1,)),"", "x")</f>
        <v/>
      </c>
      <c r="G1248" s="125">
        <v>2.3743055555555554</v>
      </c>
      <c r="H1248" s="125">
        <v>2.3743055555555554</v>
      </c>
      <c r="I1248" s="126"/>
    </row>
    <row r="1249" spans="1:9" ht="15.75" thickBot="1">
      <c r="A1249" s="124">
        <v>80</v>
      </c>
      <c r="B1249" s="124">
        <v>1020</v>
      </c>
      <c r="C1249" s="124" t="s">
        <v>721</v>
      </c>
      <c r="D1249" s="124"/>
      <c r="E1249" s="124">
        <v>1987</v>
      </c>
      <c r="F1249" s="124" t="str">
        <f>IF(ISERROR(VLOOKUP(C1249,#REF!,1,)),"", "x")</f>
        <v/>
      </c>
      <c r="G1249" s="125">
        <v>2.3763888888888887</v>
      </c>
      <c r="H1249" s="125">
        <v>2.3763888888888887</v>
      </c>
      <c r="I1249" s="126"/>
    </row>
    <row r="1250" spans="1:9" ht="15.75" thickBot="1">
      <c r="A1250" s="124">
        <v>81</v>
      </c>
      <c r="B1250" s="124">
        <v>1250</v>
      </c>
      <c r="C1250" s="124" t="s">
        <v>722</v>
      </c>
      <c r="D1250" s="124"/>
      <c r="E1250" s="124">
        <v>1987</v>
      </c>
      <c r="F1250" s="124" t="str">
        <f>IF(ISERROR(VLOOKUP(C1250,#REF!,1,)),"", "x")</f>
        <v/>
      </c>
      <c r="G1250" s="125">
        <v>2.3777777777777778</v>
      </c>
      <c r="H1250" s="125">
        <v>2.3777777777777778</v>
      </c>
      <c r="I1250" s="126"/>
    </row>
    <row r="1251" spans="1:9" ht="15.75" thickBot="1">
      <c r="A1251" s="124">
        <v>276</v>
      </c>
      <c r="B1251" s="124">
        <v>46</v>
      </c>
      <c r="C1251" s="124" t="s">
        <v>1625</v>
      </c>
      <c r="D1251" s="124"/>
      <c r="E1251" s="124">
        <v>1976</v>
      </c>
      <c r="F1251" s="124" t="str">
        <f>IF(ISERROR(VLOOKUP(C1251,#REF!,1,)),"", "x")</f>
        <v/>
      </c>
      <c r="G1251" s="125">
        <v>2.3777777777777778</v>
      </c>
      <c r="H1251" s="125">
        <v>2.3777777777777778</v>
      </c>
      <c r="I1251" s="126"/>
    </row>
    <row r="1252" spans="1:9" ht="15.75" thickBot="1">
      <c r="A1252" s="124">
        <v>82</v>
      </c>
      <c r="B1252" s="124">
        <v>375</v>
      </c>
      <c r="C1252" s="124" t="s">
        <v>723</v>
      </c>
      <c r="D1252" s="124"/>
      <c r="E1252" s="124">
        <v>1978</v>
      </c>
      <c r="F1252" s="124" t="str">
        <f>IF(ISERROR(VLOOKUP(C1252,#REF!,1,)),"", "x")</f>
        <v/>
      </c>
      <c r="G1252" s="125">
        <v>2.3805555555555555</v>
      </c>
      <c r="H1252" s="125">
        <v>2.3805555555555555</v>
      </c>
      <c r="I1252" s="126"/>
    </row>
    <row r="1253" spans="1:9" ht="15.75" thickBot="1">
      <c r="A1253" s="124">
        <v>278</v>
      </c>
      <c r="B1253" s="124">
        <v>1433</v>
      </c>
      <c r="C1253" s="124" t="s">
        <v>1650</v>
      </c>
      <c r="D1253" s="124"/>
      <c r="E1253" s="124">
        <v>1981</v>
      </c>
      <c r="F1253" s="124" t="str">
        <f>IF(ISERROR(VLOOKUP(C1253,#REF!,1,)),"", "x")</f>
        <v/>
      </c>
      <c r="G1253" s="125">
        <v>2.3840277777777779</v>
      </c>
      <c r="H1253" s="125">
        <v>2.3840277777777779</v>
      </c>
      <c r="I1253" s="126"/>
    </row>
    <row r="1254" spans="1:9" ht="15.75" thickBot="1">
      <c r="A1254" s="124">
        <v>83</v>
      </c>
      <c r="B1254" s="124">
        <v>969</v>
      </c>
      <c r="C1254" s="124" t="s">
        <v>724</v>
      </c>
      <c r="D1254" s="124"/>
      <c r="E1254" s="124">
        <v>1978</v>
      </c>
      <c r="F1254" s="124" t="str">
        <f>IF(ISERROR(VLOOKUP(C1254,#REF!,1,)),"", "x")</f>
        <v/>
      </c>
      <c r="G1254" s="125">
        <v>2.3854166666666665</v>
      </c>
      <c r="H1254" s="125">
        <v>2.3854166666666665</v>
      </c>
      <c r="I1254" s="126"/>
    </row>
    <row r="1255" spans="1:9" ht="15.75" thickBot="1">
      <c r="A1255" s="124">
        <v>279</v>
      </c>
      <c r="B1255" s="124">
        <v>1306</v>
      </c>
      <c r="C1255" s="124" t="s">
        <v>1651</v>
      </c>
      <c r="D1255" s="124"/>
      <c r="E1255" s="124">
        <v>1977</v>
      </c>
      <c r="F1255" s="124" t="str">
        <f>IF(ISERROR(VLOOKUP(C1255,#REF!,1,)),"", "x")</f>
        <v/>
      </c>
      <c r="G1255" s="125">
        <v>2.3868055555555556</v>
      </c>
      <c r="H1255" s="125">
        <v>2.3868055555555556</v>
      </c>
      <c r="I1255" s="126"/>
    </row>
    <row r="1256" spans="1:9" ht="15.75" thickBot="1">
      <c r="A1256" s="124">
        <v>280</v>
      </c>
      <c r="B1256" s="124">
        <v>1152</v>
      </c>
      <c r="C1256" s="124" t="s">
        <v>1652</v>
      </c>
      <c r="D1256" s="124"/>
      <c r="E1256" s="124">
        <v>1966</v>
      </c>
      <c r="F1256" s="124" t="str">
        <f>IF(ISERROR(VLOOKUP(C1256,#REF!,1,)),"", "x")</f>
        <v/>
      </c>
      <c r="G1256" s="125">
        <v>2.3868055555555556</v>
      </c>
      <c r="H1256" s="125">
        <v>2.3868055555555556</v>
      </c>
      <c r="I1256" s="126"/>
    </row>
    <row r="1257" spans="1:9" ht="15.75" thickBot="1">
      <c r="A1257" s="124">
        <v>281</v>
      </c>
      <c r="B1257" s="124">
        <v>370</v>
      </c>
      <c r="C1257" s="124" t="s">
        <v>1653</v>
      </c>
      <c r="D1257" s="124"/>
      <c r="E1257" s="124">
        <v>1953</v>
      </c>
      <c r="F1257" s="124" t="str">
        <f>IF(ISERROR(VLOOKUP(C1257,#REF!,1,)),"", "x")</f>
        <v/>
      </c>
      <c r="G1257" s="125">
        <v>2.3909722222222221</v>
      </c>
      <c r="H1257" s="125">
        <v>2.3909722222222221</v>
      </c>
      <c r="I1257" s="126"/>
    </row>
    <row r="1258" spans="1:9" ht="15.75" thickBot="1">
      <c r="A1258" s="124">
        <v>282</v>
      </c>
      <c r="B1258" s="124">
        <v>878</v>
      </c>
      <c r="C1258" s="124" t="s">
        <v>1654</v>
      </c>
      <c r="D1258" s="124"/>
      <c r="E1258" s="124">
        <v>1974</v>
      </c>
      <c r="F1258" s="124" t="str">
        <f>IF(ISERROR(VLOOKUP(C1258,#REF!,1,)),"", "x")</f>
        <v/>
      </c>
      <c r="G1258" s="125">
        <v>2.3923611111111112</v>
      </c>
      <c r="H1258" s="125">
        <v>2.3923611111111112</v>
      </c>
      <c r="I1258" s="126"/>
    </row>
    <row r="1259" spans="1:9" ht="15.75" thickBot="1">
      <c r="A1259" s="124">
        <v>283</v>
      </c>
      <c r="B1259" s="124">
        <v>997</v>
      </c>
      <c r="C1259" s="124" t="s">
        <v>1655</v>
      </c>
      <c r="D1259" s="124"/>
      <c r="E1259" s="124">
        <v>1962</v>
      </c>
      <c r="F1259" s="124" t="str">
        <f>IF(ISERROR(VLOOKUP(C1259,#REF!,1,)),"", "x")</f>
        <v/>
      </c>
      <c r="G1259" s="125">
        <v>2.3944444444444444</v>
      </c>
      <c r="H1259" s="125">
        <v>2.3944444444444444</v>
      </c>
      <c r="I1259" s="126"/>
    </row>
    <row r="1260" spans="1:9" ht="15.75" thickBot="1">
      <c r="A1260" s="124">
        <v>284</v>
      </c>
      <c r="B1260" s="124">
        <v>1429</v>
      </c>
      <c r="C1260" s="124" t="s">
        <v>1656</v>
      </c>
      <c r="D1260" s="124"/>
      <c r="E1260" s="124">
        <v>1983</v>
      </c>
      <c r="F1260" s="124" t="str">
        <f>IF(ISERROR(VLOOKUP(C1260,#REF!,1,)),"", "x")</f>
        <v/>
      </c>
      <c r="G1260" s="125">
        <v>2.3944444444444444</v>
      </c>
      <c r="H1260" s="125">
        <v>2.3944444444444444</v>
      </c>
      <c r="I1260" s="126"/>
    </row>
    <row r="1261" spans="1:9" ht="15.75" thickBot="1">
      <c r="A1261" s="124">
        <v>84</v>
      </c>
      <c r="B1261" s="124">
        <v>860</v>
      </c>
      <c r="C1261" s="124" t="s">
        <v>725</v>
      </c>
      <c r="D1261" s="124"/>
      <c r="E1261" s="124">
        <v>1992</v>
      </c>
      <c r="F1261" s="124" t="str">
        <f>IF(ISERROR(VLOOKUP(C1261,#REF!,1,)),"", "x")</f>
        <v/>
      </c>
      <c r="G1261" s="125">
        <v>2.3958333333333335</v>
      </c>
      <c r="H1261" s="125">
        <v>2.3958333333333335</v>
      </c>
      <c r="I1261" s="126"/>
    </row>
    <row r="1262" spans="1:9" ht="15.75" thickBot="1">
      <c r="A1262" s="124">
        <v>285</v>
      </c>
      <c r="B1262" s="124">
        <v>568</v>
      </c>
      <c r="C1262" s="124" t="s">
        <v>1657</v>
      </c>
      <c r="D1262" s="124"/>
      <c r="E1262" s="124">
        <v>1968</v>
      </c>
      <c r="F1262" s="124" t="str">
        <f>IF(ISERROR(VLOOKUP(C1262,#REF!,1,)),"", "x")</f>
        <v/>
      </c>
      <c r="G1262" s="125">
        <v>2.3965277777777776</v>
      </c>
      <c r="H1262" s="125">
        <v>2.3965277777777776</v>
      </c>
      <c r="I1262" s="126"/>
    </row>
    <row r="1263" spans="1:9" ht="15.75" thickBot="1">
      <c r="A1263" s="124">
        <v>85</v>
      </c>
      <c r="B1263" s="124">
        <v>78</v>
      </c>
      <c r="C1263" s="124" t="s">
        <v>726</v>
      </c>
      <c r="D1263" s="124"/>
      <c r="E1263" s="124">
        <v>1975</v>
      </c>
      <c r="F1263" s="124" t="str">
        <f>IF(ISERROR(VLOOKUP(C1263,#REF!,1,)),"", "x")</f>
        <v/>
      </c>
      <c r="G1263" s="125">
        <v>2.3972222222222221</v>
      </c>
      <c r="H1263" s="125">
        <v>2.3972222222222221</v>
      </c>
      <c r="I1263" s="126"/>
    </row>
    <row r="1264" spans="1:9" ht="15.75" thickBot="1">
      <c r="A1264" s="124">
        <v>286</v>
      </c>
      <c r="B1264" s="124">
        <v>47</v>
      </c>
      <c r="C1264" s="124" t="s">
        <v>1658</v>
      </c>
      <c r="D1264" s="124"/>
      <c r="E1264" s="124">
        <v>1980</v>
      </c>
      <c r="F1264" s="124" t="str">
        <f>IF(ISERROR(VLOOKUP(C1264,#REF!,1,)),"", "x")</f>
        <v/>
      </c>
      <c r="G1264" s="125">
        <v>2.3986111111111112</v>
      </c>
      <c r="H1264" s="125">
        <v>2.3986111111111112</v>
      </c>
      <c r="I1264" s="126"/>
    </row>
    <row r="1265" spans="1:9" ht="15.75" thickBot="1">
      <c r="A1265" s="124">
        <v>287</v>
      </c>
      <c r="B1265" s="124">
        <v>505</v>
      </c>
      <c r="C1265" s="124" t="s">
        <v>1659</v>
      </c>
      <c r="D1265" s="124"/>
      <c r="E1265" s="124">
        <v>1979</v>
      </c>
      <c r="F1265" s="124" t="str">
        <f>IF(ISERROR(VLOOKUP(C1265,#REF!,1,)),"", "x")</f>
        <v/>
      </c>
      <c r="G1265" s="125">
        <v>2.401388888888889</v>
      </c>
      <c r="H1265" s="125">
        <v>2.401388888888889</v>
      </c>
      <c r="I1265" s="126"/>
    </row>
    <row r="1266" spans="1:9" ht="15.75" thickBot="1">
      <c r="A1266" s="124">
        <v>86</v>
      </c>
      <c r="B1266" s="124">
        <v>1067</v>
      </c>
      <c r="C1266" s="124" t="s">
        <v>727</v>
      </c>
      <c r="D1266" s="124"/>
      <c r="E1266" s="124">
        <v>1982</v>
      </c>
      <c r="F1266" s="124" t="str">
        <f>IF(ISERROR(VLOOKUP(C1266,#REF!,1,)),"", "x")</f>
        <v/>
      </c>
      <c r="G1266" s="125">
        <v>2.4083333333333332</v>
      </c>
      <c r="H1266" s="125">
        <v>2.4083333333333332</v>
      </c>
      <c r="I1266" s="126"/>
    </row>
    <row r="1267" spans="1:9" ht="15.75" thickBot="1">
      <c r="A1267" s="124">
        <v>87</v>
      </c>
      <c r="B1267" s="124">
        <v>1511</v>
      </c>
      <c r="C1267" s="124" t="s">
        <v>728</v>
      </c>
      <c r="D1267" s="124"/>
      <c r="E1267" s="124">
        <v>1981</v>
      </c>
      <c r="F1267" s="124" t="str">
        <f>IF(ISERROR(VLOOKUP(C1267,#REF!,1,)),"", "x")</f>
        <v/>
      </c>
      <c r="G1267" s="125">
        <v>2.4083333333333332</v>
      </c>
      <c r="H1267" s="125">
        <v>2.4083333333333332</v>
      </c>
      <c r="I1267" s="126"/>
    </row>
    <row r="1268" spans="1:9" ht="15.75" thickBot="1">
      <c r="A1268" s="124">
        <v>289</v>
      </c>
      <c r="B1268" s="124">
        <v>224</v>
      </c>
      <c r="C1268" s="124" t="s">
        <v>1661</v>
      </c>
      <c r="D1268" s="124"/>
      <c r="E1268" s="124">
        <v>1970</v>
      </c>
      <c r="F1268" s="124" t="str">
        <f>IF(ISERROR(VLOOKUP(C1268,#REF!,1,)),"", "x")</f>
        <v/>
      </c>
      <c r="G1268" s="125">
        <v>2.411111111111111</v>
      </c>
      <c r="H1268" s="125">
        <v>2.411111111111111</v>
      </c>
      <c r="I1268" s="126"/>
    </row>
    <row r="1269" spans="1:9" ht="15.75" thickBot="1">
      <c r="A1269" s="124">
        <v>290</v>
      </c>
      <c r="B1269" s="124">
        <v>1006</v>
      </c>
      <c r="C1269" s="124" t="s">
        <v>1662</v>
      </c>
      <c r="D1269" s="124"/>
      <c r="E1269" s="124">
        <v>1975</v>
      </c>
      <c r="F1269" s="124" t="str">
        <f>IF(ISERROR(VLOOKUP(C1269,#REF!,1,)),"", "x")</f>
        <v/>
      </c>
      <c r="G1269" s="125">
        <v>2.4118055555555555</v>
      </c>
      <c r="H1269" s="125">
        <v>2.4118055555555555</v>
      </c>
      <c r="I1269" s="126"/>
    </row>
    <row r="1270" spans="1:9" ht="15.75" thickBot="1">
      <c r="A1270" s="124">
        <v>291</v>
      </c>
      <c r="B1270" s="124">
        <v>642</v>
      </c>
      <c r="C1270" s="124" t="s">
        <v>1663</v>
      </c>
      <c r="D1270" s="124"/>
      <c r="E1270" s="124">
        <v>1950</v>
      </c>
      <c r="F1270" s="124" t="str">
        <f>IF(ISERROR(VLOOKUP(C1270,#REF!,1,)),"", "x")</f>
        <v/>
      </c>
      <c r="G1270" s="125">
        <v>2.4159722222222224</v>
      </c>
      <c r="H1270" s="125">
        <v>2.4159722222222224</v>
      </c>
      <c r="I1270" s="126"/>
    </row>
    <row r="1271" spans="1:9" ht="15.75" thickBot="1">
      <c r="A1271" s="124">
        <v>90</v>
      </c>
      <c r="B1271" s="124">
        <v>113</v>
      </c>
      <c r="C1271" s="124" t="s">
        <v>730</v>
      </c>
      <c r="D1271" s="124"/>
      <c r="E1271" s="124">
        <v>1977</v>
      </c>
      <c r="F1271" s="124" t="str">
        <f>IF(ISERROR(VLOOKUP(C1271,#REF!,1,)),"", "x")</f>
        <v/>
      </c>
      <c r="G1271" s="125">
        <v>2.4180555555555556</v>
      </c>
      <c r="H1271" s="125">
        <v>2.4180555555555556</v>
      </c>
      <c r="I1271" s="126"/>
    </row>
    <row r="1272" spans="1:9" ht="15.75" thickBot="1">
      <c r="A1272" s="124">
        <v>292</v>
      </c>
      <c r="B1272" s="124">
        <v>241</v>
      </c>
      <c r="C1272" s="124" t="s">
        <v>1664</v>
      </c>
      <c r="D1272" s="124"/>
      <c r="E1272" s="124">
        <v>1988</v>
      </c>
      <c r="F1272" s="124" t="str">
        <f>IF(ISERROR(VLOOKUP(C1272,#REF!,1,)),"", "x")</f>
        <v/>
      </c>
      <c r="G1272" s="125">
        <v>2.4187499999999997</v>
      </c>
      <c r="H1272" s="125">
        <v>2.4187499999999997</v>
      </c>
      <c r="I1272" s="126"/>
    </row>
    <row r="1273" spans="1:9" ht="15.75" thickBot="1">
      <c r="A1273" s="124">
        <v>91</v>
      </c>
      <c r="B1273" s="124">
        <v>326</v>
      </c>
      <c r="C1273" s="124" t="s">
        <v>731</v>
      </c>
      <c r="D1273" s="124"/>
      <c r="E1273" s="124">
        <v>2001</v>
      </c>
      <c r="F1273" s="124" t="str">
        <f>IF(ISERROR(VLOOKUP(C1273,#REF!,1,)),"", "x")</f>
        <v/>
      </c>
      <c r="G1273" s="125">
        <v>2.4201388888888888</v>
      </c>
      <c r="H1273" s="125">
        <v>2.4201388888888888</v>
      </c>
      <c r="I1273" s="126"/>
    </row>
    <row r="1274" spans="1:9" ht="15.75" thickBot="1">
      <c r="A1274" s="124">
        <v>293</v>
      </c>
      <c r="B1274" s="124">
        <v>602</v>
      </c>
      <c r="C1274" s="124" t="s">
        <v>1665</v>
      </c>
      <c r="D1274" s="124"/>
      <c r="E1274" s="124">
        <v>1963</v>
      </c>
      <c r="F1274" s="124" t="str">
        <f>IF(ISERROR(VLOOKUP(C1274,#REF!,1,)),"", "x")</f>
        <v/>
      </c>
      <c r="G1274" s="125">
        <v>2.4243055555555553</v>
      </c>
      <c r="H1274" s="125">
        <v>2.4243055555555553</v>
      </c>
      <c r="I1274" s="126"/>
    </row>
    <row r="1275" spans="1:9" ht="15.75" thickBot="1">
      <c r="A1275" s="124">
        <v>92</v>
      </c>
      <c r="B1275" s="124">
        <v>635</v>
      </c>
      <c r="C1275" s="124" t="s">
        <v>732</v>
      </c>
      <c r="D1275" s="124"/>
      <c r="E1275" s="124">
        <v>1986</v>
      </c>
      <c r="F1275" s="124" t="str">
        <f>IF(ISERROR(VLOOKUP(C1275,#REF!,1,)),"", "x")</f>
        <v/>
      </c>
      <c r="G1275" s="125">
        <v>2.4263888888888889</v>
      </c>
      <c r="H1275" s="125">
        <v>2.4263888888888889</v>
      </c>
      <c r="I1275" s="126"/>
    </row>
    <row r="1276" spans="1:9" ht="15.75" thickBot="1">
      <c r="A1276" s="124">
        <v>294</v>
      </c>
      <c r="B1276" s="124">
        <v>1461</v>
      </c>
      <c r="C1276" s="124" t="s">
        <v>1666</v>
      </c>
      <c r="D1276" s="124"/>
      <c r="E1276" s="124">
        <v>1965</v>
      </c>
      <c r="F1276" s="124" t="str">
        <f>IF(ISERROR(VLOOKUP(C1276,#REF!,1,)),"", "x")</f>
        <v/>
      </c>
      <c r="G1276" s="125">
        <v>2.4270833333333335</v>
      </c>
      <c r="H1276" s="125">
        <v>2.4270833333333335</v>
      </c>
      <c r="I1276" s="126"/>
    </row>
    <row r="1277" spans="1:9" ht="15.75" thickBot="1">
      <c r="A1277" s="124">
        <v>93</v>
      </c>
      <c r="B1277" s="124">
        <v>1467</v>
      </c>
      <c r="C1277" s="124" t="s">
        <v>733</v>
      </c>
      <c r="D1277" s="124"/>
      <c r="E1277" s="124">
        <v>1999</v>
      </c>
      <c r="F1277" s="124" t="str">
        <f>IF(ISERROR(VLOOKUP(C1277,#REF!,1,)),"", "x")</f>
        <v/>
      </c>
      <c r="G1277" s="125">
        <v>2.4291666666666667</v>
      </c>
      <c r="H1277" s="125">
        <v>2.4291666666666667</v>
      </c>
      <c r="I1277" s="126"/>
    </row>
    <row r="1278" spans="1:9" ht="15.75" thickBot="1">
      <c r="A1278" s="124">
        <v>295</v>
      </c>
      <c r="B1278" s="124">
        <v>1332</v>
      </c>
      <c r="C1278" s="124" t="s">
        <v>1667</v>
      </c>
      <c r="D1278" s="124"/>
      <c r="E1278" s="124">
        <v>1971</v>
      </c>
      <c r="F1278" s="124" t="str">
        <f>IF(ISERROR(VLOOKUP(C1278,#REF!,1,)),"", "x")</f>
        <v/>
      </c>
      <c r="G1278" s="125">
        <v>2.4291666666666667</v>
      </c>
      <c r="H1278" s="125">
        <v>2.4291666666666667</v>
      </c>
      <c r="I1278" s="126"/>
    </row>
    <row r="1279" spans="1:9" ht="15.75" thickBot="1">
      <c r="A1279" s="124">
        <v>94</v>
      </c>
      <c r="B1279" s="124">
        <v>139</v>
      </c>
      <c r="C1279" s="124" t="s">
        <v>734</v>
      </c>
      <c r="D1279" s="124"/>
      <c r="E1279" s="124">
        <v>1977</v>
      </c>
      <c r="F1279" s="124" t="str">
        <f>IF(ISERROR(VLOOKUP(C1279,#REF!,1,)),"", "x")</f>
        <v/>
      </c>
      <c r="G1279" s="125">
        <v>2.4298611111111112</v>
      </c>
      <c r="H1279" s="125">
        <v>2.4298611111111112</v>
      </c>
      <c r="I1279" s="126"/>
    </row>
    <row r="1280" spans="1:9" ht="15.75" thickBot="1">
      <c r="A1280" s="124">
        <v>296</v>
      </c>
      <c r="B1280" s="124">
        <v>1465</v>
      </c>
      <c r="C1280" s="124" t="s">
        <v>1668</v>
      </c>
      <c r="D1280" s="124"/>
      <c r="E1280" s="124">
        <v>1980</v>
      </c>
      <c r="F1280" s="124" t="str">
        <f>IF(ISERROR(VLOOKUP(C1280,#REF!,1,)),"", "x")</f>
        <v/>
      </c>
      <c r="G1280" s="125">
        <v>2.4298611111111112</v>
      </c>
      <c r="H1280" s="125">
        <v>2.4298611111111112</v>
      </c>
      <c r="I1280" s="126"/>
    </row>
    <row r="1281" spans="1:9" ht="15.75" thickBot="1">
      <c r="A1281" s="124">
        <v>297</v>
      </c>
      <c r="B1281" s="124">
        <v>44</v>
      </c>
      <c r="C1281" s="124" t="s">
        <v>1669</v>
      </c>
      <c r="D1281" s="124"/>
      <c r="E1281" s="124">
        <v>1977</v>
      </c>
      <c r="F1281" s="124" t="str">
        <f>IF(ISERROR(VLOOKUP(C1281,#REF!,1,)),"", "x")</f>
        <v/>
      </c>
      <c r="G1281" s="125">
        <v>2.4305555555555558</v>
      </c>
      <c r="H1281" s="125">
        <v>2.4305555555555558</v>
      </c>
      <c r="I1281" s="126"/>
    </row>
    <row r="1282" spans="1:9" ht="15.75" thickBot="1">
      <c r="A1282" s="124">
        <v>298</v>
      </c>
      <c r="B1282" s="124">
        <v>1285</v>
      </c>
      <c r="C1282" s="124" t="s">
        <v>1670</v>
      </c>
      <c r="D1282" s="124"/>
      <c r="E1282" s="124">
        <v>1961</v>
      </c>
      <c r="F1282" s="124" t="str">
        <f>IF(ISERROR(VLOOKUP(C1282,#REF!,1,)),"", "x")</f>
        <v/>
      </c>
      <c r="G1282" s="125">
        <v>2.4312499999999999</v>
      </c>
      <c r="H1282" s="125">
        <v>2.4312499999999999</v>
      </c>
      <c r="I1282" s="126"/>
    </row>
    <row r="1283" spans="1:9" ht="15.75" thickBot="1">
      <c r="A1283" s="124">
        <v>299</v>
      </c>
      <c r="B1283" s="124">
        <v>747</v>
      </c>
      <c r="C1283" s="124" t="s">
        <v>1671</v>
      </c>
      <c r="D1283" s="124"/>
      <c r="E1283" s="124">
        <v>1974</v>
      </c>
      <c r="F1283" s="124" t="str">
        <f>IF(ISERROR(VLOOKUP(C1283,#REF!,1,)),"", "x")</f>
        <v/>
      </c>
      <c r="G1283" s="125">
        <v>2.4319444444444445</v>
      </c>
      <c r="H1283" s="125">
        <v>2.4319444444444445</v>
      </c>
      <c r="I1283" s="126"/>
    </row>
    <row r="1284" spans="1:9" ht="15.75" thickBot="1">
      <c r="A1284" s="124">
        <v>95</v>
      </c>
      <c r="B1284" s="124">
        <v>1273</v>
      </c>
      <c r="C1284" s="124" t="s">
        <v>735</v>
      </c>
      <c r="D1284" s="124"/>
      <c r="E1284" s="124">
        <v>1977</v>
      </c>
      <c r="F1284" s="124" t="str">
        <f>IF(ISERROR(VLOOKUP(C1284,#REF!,1,)),"", "x")</f>
        <v/>
      </c>
      <c r="G1284" s="125">
        <v>2.432638888888889</v>
      </c>
      <c r="H1284" s="125">
        <v>2.432638888888889</v>
      </c>
      <c r="I1284" s="126"/>
    </row>
    <row r="1285" spans="1:9" ht="15.75" thickBot="1">
      <c r="A1285" s="124">
        <v>300</v>
      </c>
      <c r="B1285" s="124">
        <v>533</v>
      </c>
      <c r="C1285" s="124" t="s">
        <v>1672</v>
      </c>
      <c r="D1285" s="124"/>
      <c r="E1285" s="124">
        <v>1967</v>
      </c>
      <c r="F1285" s="124" t="str">
        <f>IF(ISERROR(VLOOKUP(C1285,#REF!,1,)),"", "x")</f>
        <v/>
      </c>
      <c r="G1285" s="125">
        <v>2.432638888888889</v>
      </c>
      <c r="H1285" s="125">
        <v>2.432638888888889</v>
      </c>
      <c r="I1285" s="126"/>
    </row>
    <row r="1286" spans="1:9" ht="15.75" thickBot="1">
      <c r="A1286" s="124">
        <v>301</v>
      </c>
      <c r="B1286" s="124">
        <v>793</v>
      </c>
      <c r="C1286" s="124" t="s">
        <v>1673</v>
      </c>
      <c r="D1286" s="124"/>
      <c r="E1286" s="124">
        <v>1967</v>
      </c>
      <c r="F1286" s="124" t="str">
        <f>IF(ISERROR(VLOOKUP(C1286,#REF!,1,)),"", "x")</f>
        <v/>
      </c>
      <c r="G1286" s="125">
        <v>2.432638888888889</v>
      </c>
      <c r="H1286" s="125">
        <v>2.432638888888889</v>
      </c>
      <c r="I1286" s="126"/>
    </row>
    <row r="1287" spans="1:9" ht="15.75" thickBot="1">
      <c r="A1287" s="124">
        <v>96</v>
      </c>
      <c r="B1287" s="124">
        <v>476</v>
      </c>
      <c r="C1287" s="124" t="s">
        <v>736</v>
      </c>
      <c r="D1287" s="124"/>
      <c r="E1287" s="124">
        <v>1983</v>
      </c>
      <c r="F1287" s="124" t="str">
        <f>IF(ISERROR(VLOOKUP(C1287,#REF!,1,)),"", "x")</f>
        <v/>
      </c>
      <c r="G1287" s="125">
        <v>2.4340277777777777</v>
      </c>
      <c r="H1287" s="125">
        <v>2.4340277777777777</v>
      </c>
      <c r="I1287" s="126"/>
    </row>
    <row r="1288" spans="1:9" ht="15.75" thickBot="1">
      <c r="A1288" s="124">
        <v>302</v>
      </c>
      <c r="B1288" s="124">
        <v>539</v>
      </c>
      <c r="C1288" s="124" t="s">
        <v>1674</v>
      </c>
      <c r="D1288" s="124"/>
      <c r="E1288" s="124">
        <v>1979</v>
      </c>
      <c r="F1288" s="124" t="str">
        <f>IF(ISERROR(VLOOKUP(C1288,#REF!,1,)),"", "x")</f>
        <v/>
      </c>
      <c r="G1288" s="125">
        <v>2.4347222222222222</v>
      </c>
      <c r="H1288" s="125">
        <v>2.4347222222222222</v>
      </c>
      <c r="I1288" s="126"/>
    </row>
    <row r="1289" spans="1:9" ht="15.75" thickBot="1">
      <c r="A1289" s="124">
        <v>303</v>
      </c>
      <c r="B1289" s="124">
        <v>18</v>
      </c>
      <c r="C1289" s="124" t="s">
        <v>1675</v>
      </c>
      <c r="D1289" s="124"/>
      <c r="E1289" s="124">
        <v>1978</v>
      </c>
      <c r="F1289" s="124" t="str">
        <f>IF(ISERROR(VLOOKUP(C1289,#REF!,1,)),"", "x")</f>
        <v/>
      </c>
      <c r="G1289" s="125">
        <v>2.4347222222222222</v>
      </c>
      <c r="H1289" s="125">
        <v>2.4347222222222222</v>
      </c>
      <c r="I1289" s="126"/>
    </row>
    <row r="1290" spans="1:9" ht="15.75" thickBot="1">
      <c r="A1290" s="124">
        <v>305</v>
      </c>
      <c r="B1290" s="124">
        <v>102</v>
      </c>
      <c r="C1290" s="124" t="s">
        <v>1676</v>
      </c>
      <c r="D1290" s="124"/>
      <c r="E1290" s="124">
        <v>1981</v>
      </c>
      <c r="F1290" s="124" t="str">
        <f>IF(ISERROR(VLOOKUP(C1290,#REF!,1,)),"", "x")</f>
        <v/>
      </c>
      <c r="G1290" s="125">
        <v>2.4375</v>
      </c>
      <c r="H1290" s="125">
        <v>2.4375</v>
      </c>
      <c r="I1290" s="126"/>
    </row>
    <row r="1291" spans="1:9" ht="15.75" thickBot="1">
      <c r="A1291" s="124">
        <v>97</v>
      </c>
      <c r="B1291" s="124">
        <v>1146</v>
      </c>
      <c r="C1291" s="124" t="s">
        <v>737</v>
      </c>
      <c r="D1291" s="124"/>
      <c r="E1291" s="124">
        <v>1997</v>
      </c>
      <c r="F1291" s="124" t="str">
        <f>IF(ISERROR(VLOOKUP(C1291,#REF!,1,)),"", "x")</f>
        <v/>
      </c>
      <c r="G1291" s="125">
        <v>2.4381944444444446</v>
      </c>
      <c r="H1291" s="125">
        <v>2.4381944444444446</v>
      </c>
      <c r="I1291" s="126"/>
    </row>
    <row r="1292" spans="1:9" ht="15.75" thickBot="1">
      <c r="A1292" s="124">
        <v>98</v>
      </c>
      <c r="B1292" s="124">
        <v>131</v>
      </c>
      <c r="C1292" s="124" t="s">
        <v>738</v>
      </c>
      <c r="D1292" s="124"/>
      <c r="E1292" s="124">
        <v>1973</v>
      </c>
      <c r="F1292" s="124" t="str">
        <f>IF(ISERROR(VLOOKUP(C1292,#REF!,1,)),"", "x")</f>
        <v/>
      </c>
      <c r="G1292" s="125">
        <v>2.4381944444444446</v>
      </c>
      <c r="H1292" s="125">
        <v>2.4381944444444446</v>
      </c>
      <c r="I1292" s="126"/>
    </row>
    <row r="1293" spans="1:9" ht="15.75" thickBot="1">
      <c r="A1293" s="124">
        <v>306</v>
      </c>
      <c r="B1293" s="124">
        <v>1336</v>
      </c>
      <c r="C1293" s="124" t="s">
        <v>1677</v>
      </c>
      <c r="D1293" s="124"/>
      <c r="E1293" s="124">
        <v>1964</v>
      </c>
      <c r="F1293" s="124" t="str">
        <f>IF(ISERROR(VLOOKUP(C1293,#REF!,1,)),"", "x")</f>
        <v/>
      </c>
      <c r="G1293" s="125">
        <v>2.4381944444444446</v>
      </c>
      <c r="H1293" s="125">
        <v>2.4381944444444446</v>
      </c>
      <c r="I1293" s="126"/>
    </row>
    <row r="1294" spans="1:9" ht="15.75" thickBot="1">
      <c r="A1294" s="124">
        <v>99</v>
      </c>
      <c r="B1294" s="124">
        <v>833</v>
      </c>
      <c r="C1294" s="124" t="s">
        <v>739</v>
      </c>
      <c r="D1294" s="124"/>
      <c r="E1294" s="124">
        <v>1981</v>
      </c>
      <c r="F1294" s="124" t="str">
        <f>IF(ISERROR(VLOOKUP(C1294,#REF!,1,)),"", "x")</f>
        <v/>
      </c>
      <c r="G1294" s="125">
        <v>2.4388888888888887</v>
      </c>
      <c r="H1294" s="125">
        <v>2.4388888888888887</v>
      </c>
      <c r="I1294" s="126"/>
    </row>
    <row r="1295" spans="1:9" ht="15.75" thickBot="1">
      <c r="A1295" s="124">
        <v>100</v>
      </c>
      <c r="B1295" s="124">
        <v>397</v>
      </c>
      <c r="C1295" s="124" t="s">
        <v>740</v>
      </c>
      <c r="D1295" s="124"/>
      <c r="E1295" s="124">
        <v>1991</v>
      </c>
      <c r="F1295" s="124" t="str">
        <f>IF(ISERROR(VLOOKUP(C1295,#REF!,1,)),"", "x")</f>
        <v/>
      </c>
      <c r="G1295" s="125">
        <v>2.4388888888888887</v>
      </c>
      <c r="H1295" s="125">
        <v>2.4388888888888887</v>
      </c>
      <c r="I1295" s="126"/>
    </row>
    <row r="1296" spans="1:9" ht="15.75" thickBot="1">
      <c r="A1296" s="124">
        <v>307</v>
      </c>
      <c r="B1296" s="124">
        <v>555</v>
      </c>
      <c r="C1296" s="124" t="s">
        <v>1678</v>
      </c>
      <c r="D1296" s="124"/>
      <c r="E1296" s="124">
        <v>1972</v>
      </c>
      <c r="F1296" s="124" t="str">
        <f>IF(ISERROR(VLOOKUP(C1296,#REF!,1,)),"", "x")</f>
        <v/>
      </c>
      <c r="G1296" s="125">
        <v>2.4402777777777778</v>
      </c>
      <c r="H1296" s="125">
        <v>2.4402777777777778</v>
      </c>
      <c r="I1296" s="126"/>
    </row>
    <row r="1297" spans="1:9" ht="15.75" thickBot="1">
      <c r="A1297" s="124">
        <v>308</v>
      </c>
      <c r="B1297" s="124">
        <v>988</v>
      </c>
      <c r="C1297" s="124" t="s">
        <v>1679</v>
      </c>
      <c r="D1297" s="124"/>
      <c r="E1297" s="124">
        <v>1993</v>
      </c>
      <c r="F1297" s="124" t="str">
        <f>IF(ISERROR(VLOOKUP(C1297,#REF!,1,)),"", "x")</f>
        <v/>
      </c>
      <c r="G1297" s="125">
        <v>2.4409722222222223</v>
      </c>
      <c r="H1297" s="125">
        <v>2.4409722222222223</v>
      </c>
      <c r="I1297" s="126"/>
    </row>
    <row r="1298" spans="1:9" ht="15.75" thickBot="1">
      <c r="A1298" s="124">
        <v>309</v>
      </c>
      <c r="B1298" s="124">
        <v>199</v>
      </c>
      <c r="C1298" s="124" t="s">
        <v>1680</v>
      </c>
      <c r="D1298" s="124"/>
      <c r="E1298" s="124">
        <v>1964</v>
      </c>
      <c r="F1298" s="124" t="str">
        <f>IF(ISERROR(VLOOKUP(C1298,#REF!,1,)),"", "x")</f>
        <v/>
      </c>
      <c r="G1298" s="125">
        <v>2.442361111111111</v>
      </c>
      <c r="H1298" s="125">
        <v>2.442361111111111</v>
      </c>
      <c r="I1298" s="126"/>
    </row>
    <row r="1299" spans="1:9" ht="15.75" thickBot="1">
      <c r="A1299" s="124">
        <v>101</v>
      </c>
      <c r="B1299" s="124">
        <v>525</v>
      </c>
      <c r="C1299" s="124" t="s">
        <v>741</v>
      </c>
      <c r="D1299" s="124"/>
      <c r="E1299" s="124">
        <v>1989</v>
      </c>
      <c r="F1299" s="124" t="str">
        <f>IF(ISERROR(VLOOKUP(C1299,#REF!,1,)),"", "x")</f>
        <v/>
      </c>
      <c r="G1299" s="125">
        <v>2.4430555555555555</v>
      </c>
      <c r="H1299" s="125">
        <v>2.4430555555555555</v>
      </c>
      <c r="I1299" s="126"/>
    </row>
    <row r="1300" spans="1:9" ht="15.75" thickBot="1">
      <c r="A1300" s="124">
        <v>310</v>
      </c>
      <c r="B1300" s="124">
        <v>1347</v>
      </c>
      <c r="C1300" s="124" t="s">
        <v>1681</v>
      </c>
      <c r="D1300" s="124"/>
      <c r="E1300" s="124">
        <v>1973</v>
      </c>
      <c r="F1300" s="124" t="str">
        <f>IF(ISERROR(VLOOKUP(C1300,#REF!,1,)),"", "x")</f>
        <v/>
      </c>
      <c r="G1300" s="125">
        <v>2.4430555555555555</v>
      </c>
      <c r="H1300" s="125">
        <v>2.4430555555555555</v>
      </c>
      <c r="I1300" s="126"/>
    </row>
    <row r="1301" spans="1:9" ht="15.75" thickBot="1">
      <c r="A1301" s="124">
        <v>102</v>
      </c>
      <c r="B1301" s="124">
        <v>1355</v>
      </c>
      <c r="C1301" s="124" t="s">
        <v>742</v>
      </c>
      <c r="D1301" s="124"/>
      <c r="E1301" s="124">
        <v>1994</v>
      </c>
      <c r="F1301" s="124" t="str">
        <f>IF(ISERROR(VLOOKUP(C1301,#REF!,1,)),"", "x")</f>
        <v/>
      </c>
      <c r="G1301" s="125">
        <v>2.4437500000000001</v>
      </c>
      <c r="H1301" s="125">
        <v>2.4437500000000001</v>
      </c>
      <c r="I1301" s="126"/>
    </row>
    <row r="1302" spans="1:9" ht="15.75" thickBot="1">
      <c r="A1302" s="124">
        <v>311</v>
      </c>
      <c r="B1302" s="124">
        <v>60</v>
      </c>
      <c r="C1302" s="124" t="s">
        <v>1682</v>
      </c>
      <c r="D1302" s="124"/>
      <c r="E1302" s="124">
        <v>1988</v>
      </c>
      <c r="F1302" s="124" t="str">
        <f>IF(ISERROR(VLOOKUP(C1302,#REF!,1,)),"", "x")</f>
        <v/>
      </c>
      <c r="G1302" s="125">
        <v>2.4437500000000001</v>
      </c>
      <c r="H1302" s="125">
        <v>2.4437500000000001</v>
      </c>
      <c r="I1302" s="126"/>
    </row>
    <row r="1303" spans="1:9" ht="15.75" thickBot="1">
      <c r="A1303" s="124">
        <v>103</v>
      </c>
      <c r="B1303" s="124">
        <v>712</v>
      </c>
      <c r="C1303" s="124" t="s">
        <v>743</v>
      </c>
      <c r="D1303" s="124"/>
      <c r="E1303" s="124">
        <v>1991</v>
      </c>
      <c r="F1303" s="124" t="str">
        <f>IF(ISERROR(VLOOKUP(C1303,#REF!,1,)),"", "x")</f>
        <v/>
      </c>
      <c r="G1303" s="125">
        <v>2.4444444444444442</v>
      </c>
      <c r="H1303" s="125">
        <v>2.4444444444444442</v>
      </c>
      <c r="I1303" s="126"/>
    </row>
    <row r="1304" spans="1:9" ht="15.75" thickBot="1">
      <c r="A1304" s="124">
        <v>312</v>
      </c>
      <c r="B1304" s="124">
        <v>937</v>
      </c>
      <c r="C1304" s="124" t="s">
        <v>1683</v>
      </c>
      <c r="D1304" s="124"/>
      <c r="E1304" s="124">
        <v>1986</v>
      </c>
      <c r="F1304" s="124" t="str">
        <f>IF(ISERROR(VLOOKUP(C1304,#REF!,1,)),"", "x")</f>
        <v/>
      </c>
      <c r="G1304" s="125">
        <v>2.4451388888888888</v>
      </c>
      <c r="H1304" s="125">
        <v>2.4451388888888888</v>
      </c>
      <c r="I1304" s="126"/>
    </row>
    <row r="1305" spans="1:9" ht="15.75" thickBot="1">
      <c r="A1305" s="124">
        <v>313</v>
      </c>
      <c r="B1305" s="124">
        <v>1153</v>
      </c>
      <c r="C1305" s="124" t="s">
        <v>1684</v>
      </c>
      <c r="D1305" s="124"/>
      <c r="E1305" s="124">
        <v>1983</v>
      </c>
      <c r="F1305" s="124" t="str">
        <f>IF(ISERROR(VLOOKUP(C1305,#REF!,1,)),"", "x")</f>
        <v/>
      </c>
      <c r="G1305" s="125">
        <v>2.4451388888888888</v>
      </c>
      <c r="H1305" s="125">
        <v>2.4451388888888888</v>
      </c>
      <c r="I1305" s="126"/>
    </row>
    <row r="1306" spans="1:9" ht="15.75" thickBot="1">
      <c r="A1306" s="124">
        <v>104</v>
      </c>
      <c r="B1306" s="124">
        <v>1116</v>
      </c>
      <c r="C1306" s="124" t="s">
        <v>744</v>
      </c>
      <c r="D1306" s="124"/>
      <c r="E1306" s="124">
        <v>1993</v>
      </c>
      <c r="F1306" s="124" t="str">
        <f>IF(ISERROR(VLOOKUP(C1306,#REF!,1,)),"", "x")</f>
        <v/>
      </c>
      <c r="G1306" s="125">
        <v>2.4458333333333333</v>
      </c>
      <c r="H1306" s="125">
        <v>2.4458333333333333</v>
      </c>
      <c r="I1306" s="126"/>
    </row>
    <row r="1307" spans="1:9" ht="15.75" thickBot="1">
      <c r="A1307" s="124">
        <v>314</v>
      </c>
      <c r="B1307" s="124">
        <v>1117</v>
      </c>
      <c r="C1307" s="124" t="s">
        <v>1685</v>
      </c>
      <c r="D1307" s="124"/>
      <c r="E1307" s="124">
        <v>1981</v>
      </c>
      <c r="F1307" s="124" t="str">
        <f>IF(ISERROR(VLOOKUP(C1307,#REF!,1,)),"", "x")</f>
        <v/>
      </c>
      <c r="G1307" s="125">
        <v>2.4458333333333333</v>
      </c>
      <c r="H1307" s="125">
        <v>2.4458333333333333</v>
      </c>
      <c r="I1307" s="126"/>
    </row>
    <row r="1308" spans="1:9" ht="15.75" thickBot="1">
      <c r="A1308" s="124">
        <v>315</v>
      </c>
      <c r="B1308" s="124">
        <v>887</v>
      </c>
      <c r="C1308" s="124" t="s">
        <v>1686</v>
      </c>
      <c r="D1308" s="124"/>
      <c r="E1308" s="124">
        <v>1962</v>
      </c>
      <c r="F1308" s="124" t="str">
        <f>IF(ISERROR(VLOOKUP(C1308,#REF!,1,)),"", "x")</f>
        <v/>
      </c>
      <c r="G1308" s="125">
        <v>2.4465277777777779</v>
      </c>
      <c r="H1308" s="125">
        <v>2.4465277777777779</v>
      </c>
      <c r="I1308" s="126"/>
    </row>
    <row r="1309" spans="1:9" ht="15.75" thickBot="1">
      <c r="A1309" s="124">
        <v>316</v>
      </c>
      <c r="B1309" s="124">
        <v>211</v>
      </c>
      <c r="C1309" s="124" t="s">
        <v>1687</v>
      </c>
      <c r="D1309" s="124"/>
      <c r="E1309" s="124">
        <v>1979</v>
      </c>
      <c r="F1309" s="124" t="str">
        <f>IF(ISERROR(VLOOKUP(C1309,#REF!,1,)),"", "x")</f>
        <v/>
      </c>
      <c r="G1309" s="125">
        <v>2.4472222222222224</v>
      </c>
      <c r="H1309" s="125">
        <v>2.4472222222222224</v>
      </c>
      <c r="I1309" s="126"/>
    </row>
    <row r="1310" spans="1:9" ht="15.75" thickBot="1">
      <c r="A1310" s="124">
        <v>317</v>
      </c>
      <c r="B1310" s="124">
        <v>196</v>
      </c>
      <c r="C1310" s="124" t="s">
        <v>1688</v>
      </c>
      <c r="D1310" s="124"/>
      <c r="E1310" s="124">
        <v>1980</v>
      </c>
      <c r="F1310" s="124" t="str">
        <f>IF(ISERROR(VLOOKUP(C1310,#REF!,1,)),"", "x")</f>
        <v/>
      </c>
      <c r="G1310" s="125">
        <v>2.4472222222222224</v>
      </c>
      <c r="H1310" s="125">
        <v>2.4472222222222224</v>
      </c>
      <c r="I1310" s="126"/>
    </row>
    <row r="1311" spans="1:9" ht="15.75" thickBot="1">
      <c r="A1311" s="124">
        <v>318</v>
      </c>
      <c r="B1311" s="124">
        <v>1334</v>
      </c>
      <c r="C1311" s="124" t="s">
        <v>1689</v>
      </c>
      <c r="D1311" s="124"/>
      <c r="E1311" s="124">
        <v>1964</v>
      </c>
      <c r="F1311" s="124" t="str">
        <f>IF(ISERROR(VLOOKUP(C1311,#REF!,1,)),"", "x")</f>
        <v/>
      </c>
      <c r="G1311" s="125">
        <v>2.4479166666666665</v>
      </c>
      <c r="H1311" s="125">
        <v>2.4479166666666665</v>
      </c>
      <c r="I1311" s="126"/>
    </row>
    <row r="1312" spans="1:9" ht="15.75" thickBot="1">
      <c r="A1312" s="124">
        <v>319</v>
      </c>
      <c r="B1312" s="124">
        <v>1434</v>
      </c>
      <c r="C1312" s="124" t="s">
        <v>1690</v>
      </c>
      <c r="D1312" s="124"/>
      <c r="E1312" s="124">
        <v>1981</v>
      </c>
      <c r="F1312" s="124" t="str">
        <f>IF(ISERROR(VLOOKUP(C1312,#REF!,1,)),"", "x")</f>
        <v/>
      </c>
      <c r="G1312" s="125">
        <v>2.4486111111111111</v>
      </c>
      <c r="H1312" s="125">
        <v>2.4486111111111111</v>
      </c>
      <c r="I1312" s="126"/>
    </row>
    <row r="1313" spans="1:9" ht="15.75" thickBot="1">
      <c r="A1313" s="124">
        <v>320</v>
      </c>
      <c r="B1313" s="124">
        <v>254</v>
      </c>
      <c r="C1313" s="124" t="s">
        <v>1691</v>
      </c>
      <c r="D1313" s="124"/>
      <c r="E1313" s="124">
        <v>1994</v>
      </c>
      <c r="F1313" s="124" t="str">
        <f>IF(ISERROR(VLOOKUP(C1313,#REF!,1,)),"", "x")</f>
        <v/>
      </c>
      <c r="G1313" s="125">
        <v>2.4499999999999997</v>
      </c>
      <c r="H1313" s="125">
        <v>2.4499999999999997</v>
      </c>
      <c r="I1313" s="126"/>
    </row>
    <row r="1314" spans="1:9" ht="15.75" thickBot="1">
      <c r="A1314" s="124">
        <v>321</v>
      </c>
      <c r="B1314" s="124">
        <v>1292</v>
      </c>
      <c r="C1314" s="124" t="s">
        <v>1692</v>
      </c>
      <c r="D1314" s="124"/>
      <c r="E1314" s="124">
        <v>1981</v>
      </c>
      <c r="F1314" s="124" t="str">
        <f>IF(ISERROR(VLOOKUP(C1314,#REF!,1,)),"", "x")</f>
        <v/>
      </c>
      <c r="G1314" s="125">
        <v>2.4499999999999997</v>
      </c>
      <c r="H1314" s="125">
        <v>2.4499999999999997</v>
      </c>
      <c r="I1314" s="126"/>
    </row>
    <row r="1315" spans="1:9" ht="15.75" thickBot="1">
      <c r="A1315" s="124">
        <v>322</v>
      </c>
      <c r="B1315" s="124">
        <v>88</v>
      </c>
      <c r="C1315" s="124" t="s">
        <v>1693</v>
      </c>
      <c r="D1315" s="124"/>
      <c r="E1315" s="124">
        <v>1985</v>
      </c>
      <c r="F1315" s="124" t="str">
        <f>IF(ISERROR(VLOOKUP(C1315,#REF!,1,)),"", "x")</f>
        <v/>
      </c>
      <c r="G1315" s="125">
        <v>2.4534722222222221</v>
      </c>
      <c r="H1315" s="125">
        <v>2.4534722222222221</v>
      </c>
      <c r="I1315" s="126"/>
    </row>
    <row r="1316" spans="1:9" ht="15.75" thickBot="1">
      <c r="A1316" s="124">
        <v>105</v>
      </c>
      <c r="B1316" s="124">
        <v>524</v>
      </c>
      <c r="C1316" s="124" t="s">
        <v>745</v>
      </c>
      <c r="D1316" s="124"/>
      <c r="E1316" s="124">
        <v>1978</v>
      </c>
      <c r="F1316" s="124" t="str">
        <f>IF(ISERROR(VLOOKUP(C1316,#REF!,1,)),"", "x")</f>
        <v/>
      </c>
      <c r="G1316" s="125">
        <v>2.4548611111111112</v>
      </c>
      <c r="H1316" s="125">
        <v>2.4548611111111112</v>
      </c>
      <c r="I1316" s="126"/>
    </row>
    <row r="1317" spans="1:9" ht="15.75" thickBot="1">
      <c r="A1317" s="124">
        <v>106</v>
      </c>
      <c r="B1317" s="124">
        <v>283</v>
      </c>
      <c r="C1317" s="124" t="s">
        <v>746</v>
      </c>
      <c r="D1317" s="124"/>
      <c r="E1317" s="124">
        <v>1980</v>
      </c>
      <c r="F1317" s="124" t="str">
        <f>IF(ISERROR(VLOOKUP(C1317,#REF!,1,)),"", "x")</f>
        <v/>
      </c>
      <c r="G1317" s="125">
        <v>2.4555555555555553</v>
      </c>
      <c r="H1317" s="125">
        <v>2.4555555555555553</v>
      </c>
      <c r="I1317" s="126"/>
    </row>
    <row r="1318" spans="1:9" ht="15.75" thickBot="1">
      <c r="A1318" s="124">
        <v>323</v>
      </c>
      <c r="B1318" s="124">
        <v>1219</v>
      </c>
      <c r="C1318" s="124" t="s">
        <v>1694</v>
      </c>
      <c r="D1318" s="124"/>
      <c r="E1318" s="124">
        <v>1971</v>
      </c>
      <c r="F1318" s="124" t="str">
        <f>IF(ISERROR(VLOOKUP(C1318,#REF!,1,)),"", "x")</f>
        <v/>
      </c>
      <c r="G1318" s="125">
        <v>2.4562500000000003</v>
      </c>
      <c r="H1318" s="125">
        <v>2.4562500000000003</v>
      </c>
      <c r="I1318" s="126"/>
    </row>
    <row r="1319" spans="1:9" ht="15.75" thickBot="1">
      <c r="A1319" s="124">
        <v>324</v>
      </c>
      <c r="B1319" s="124">
        <v>503</v>
      </c>
      <c r="C1319" s="124" t="s">
        <v>1695</v>
      </c>
      <c r="D1319" s="124"/>
      <c r="E1319" s="124">
        <v>1989</v>
      </c>
      <c r="F1319" s="124" t="str">
        <f>IF(ISERROR(VLOOKUP(C1319,#REF!,1,)),"", "x")</f>
        <v/>
      </c>
      <c r="G1319" s="125">
        <v>2.4562500000000003</v>
      </c>
      <c r="H1319" s="125">
        <v>2.4562500000000003</v>
      </c>
      <c r="I1319" s="126"/>
    </row>
    <row r="1320" spans="1:9" ht="15.75" thickBot="1">
      <c r="A1320" s="124">
        <v>325</v>
      </c>
      <c r="B1320" s="124">
        <v>1398</v>
      </c>
      <c r="C1320" s="124" t="s">
        <v>1696</v>
      </c>
      <c r="D1320" s="124"/>
      <c r="E1320" s="124">
        <v>1970</v>
      </c>
      <c r="F1320" s="124" t="str">
        <f>IF(ISERROR(VLOOKUP(C1320,#REF!,1,)),"", "x")</f>
        <v/>
      </c>
      <c r="G1320" s="125">
        <v>2.4576388888888889</v>
      </c>
      <c r="H1320" s="125">
        <v>2.4576388888888889</v>
      </c>
      <c r="I1320" s="126"/>
    </row>
    <row r="1321" spans="1:9" ht="15.75" thickBot="1">
      <c r="A1321" s="124">
        <v>326</v>
      </c>
      <c r="B1321" s="124">
        <v>1164</v>
      </c>
      <c r="C1321" s="124" t="s">
        <v>1697</v>
      </c>
      <c r="D1321" s="124"/>
      <c r="E1321" s="124">
        <v>1983</v>
      </c>
      <c r="F1321" s="124" t="str">
        <f>IF(ISERROR(VLOOKUP(C1321,#REF!,1,)),"", "x")</f>
        <v/>
      </c>
      <c r="G1321" s="125">
        <v>2.4590277777777776</v>
      </c>
      <c r="H1321" s="125">
        <v>2.4590277777777776</v>
      </c>
      <c r="I1321" s="126"/>
    </row>
    <row r="1322" spans="1:9" ht="15.75" thickBot="1">
      <c r="A1322" s="124">
        <v>327</v>
      </c>
      <c r="B1322" s="124">
        <v>798</v>
      </c>
      <c r="C1322" s="124" t="s">
        <v>1698</v>
      </c>
      <c r="D1322" s="124"/>
      <c r="E1322" s="124">
        <v>1991</v>
      </c>
      <c r="F1322" s="124" t="str">
        <f>IF(ISERROR(VLOOKUP(C1322,#REF!,1,)),"", "x")</f>
        <v/>
      </c>
      <c r="G1322" s="125">
        <v>2.4597222222222221</v>
      </c>
      <c r="H1322" s="125">
        <v>2.4597222222222221</v>
      </c>
      <c r="I1322" s="126"/>
    </row>
    <row r="1323" spans="1:9" ht="15.75" thickBot="1">
      <c r="A1323" s="124">
        <v>328</v>
      </c>
      <c r="B1323" s="124">
        <v>657</v>
      </c>
      <c r="C1323" s="124" t="s">
        <v>1699</v>
      </c>
      <c r="D1323" s="124"/>
      <c r="E1323" s="124">
        <v>1981</v>
      </c>
      <c r="F1323" s="124" t="str">
        <f>IF(ISERROR(VLOOKUP(C1323,#REF!,1,)),"", "x")</f>
        <v/>
      </c>
      <c r="G1323" s="125">
        <v>2.4597222222222221</v>
      </c>
      <c r="H1323" s="125">
        <v>2.4597222222222221</v>
      </c>
      <c r="I1323" s="126"/>
    </row>
    <row r="1324" spans="1:9" ht="15.75" thickBot="1">
      <c r="A1324" s="124">
        <v>329</v>
      </c>
      <c r="B1324" s="124">
        <v>1373</v>
      </c>
      <c r="C1324" s="124" t="s">
        <v>1700</v>
      </c>
      <c r="D1324" s="124"/>
      <c r="E1324" s="124">
        <v>1988</v>
      </c>
      <c r="F1324" s="124" t="str">
        <f>IF(ISERROR(VLOOKUP(C1324,#REF!,1,)),"", "x")</f>
        <v/>
      </c>
      <c r="G1324" s="125">
        <v>2.4604166666666667</v>
      </c>
      <c r="H1324" s="125">
        <v>2.4604166666666667</v>
      </c>
      <c r="I1324" s="126"/>
    </row>
    <row r="1325" spans="1:9" ht="15.75" thickBot="1">
      <c r="A1325" s="124">
        <v>107</v>
      </c>
      <c r="B1325" s="124">
        <v>608</v>
      </c>
      <c r="C1325" s="124" t="s">
        <v>747</v>
      </c>
      <c r="D1325" s="124"/>
      <c r="E1325" s="124">
        <v>1977</v>
      </c>
      <c r="F1325" s="124" t="str">
        <f>IF(ISERROR(VLOOKUP(C1325,#REF!,1,)),"", "x")</f>
        <v/>
      </c>
      <c r="G1325" s="125">
        <v>2.4624999999999999</v>
      </c>
      <c r="H1325" s="125">
        <v>2.4624999999999999</v>
      </c>
      <c r="I1325" s="126"/>
    </row>
    <row r="1326" spans="1:9" ht="15.75" thickBot="1">
      <c r="A1326" s="124">
        <v>108</v>
      </c>
      <c r="B1326" s="124">
        <v>1298</v>
      </c>
      <c r="C1326" s="124" t="s">
        <v>748</v>
      </c>
      <c r="D1326" s="124"/>
      <c r="E1326" s="124">
        <v>1985</v>
      </c>
      <c r="F1326" s="124" t="str">
        <f>IF(ISERROR(VLOOKUP(C1326,#REF!,1,)),"", "x")</f>
        <v/>
      </c>
      <c r="G1326" s="125">
        <v>2.463888888888889</v>
      </c>
      <c r="H1326" s="125">
        <v>2.463888888888889</v>
      </c>
      <c r="I1326" s="126"/>
    </row>
    <row r="1327" spans="1:9" ht="15.75" thickBot="1">
      <c r="A1327" s="124">
        <v>109</v>
      </c>
      <c r="B1327" s="124">
        <v>1104</v>
      </c>
      <c r="C1327" s="124" t="s">
        <v>749</v>
      </c>
      <c r="D1327" s="124"/>
      <c r="E1327" s="124">
        <v>1993</v>
      </c>
      <c r="F1327" s="124" t="str">
        <f>IF(ISERROR(VLOOKUP(C1327,#REF!,1,)),"", "x")</f>
        <v/>
      </c>
      <c r="G1327" s="125">
        <v>2.4645833333333331</v>
      </c>
      <c r="H1327" s="125">
        <v>2.4645833333333331</v>
      </c>
      <c r="I1327" s="126"/>
    </row>
    <row r="1328" spans="1:9" ht="15.75" thickBot="1">
      <c r="A1328" s="124">
        <v>331</v>
      </c>
      <c r="B1328" s="124">
        <v>1103</v>
      </c>
      <c r="C1328" s="124" t="s">
        <v>1701</v>
      </c>
      <c r="D1328" s="124"/>
      <c r="E1328" s="124">
        <v>1994</v>
      </c>
      <c r="F1328" s="124" t="str">
        <f>IF(ISERROR(VLOOKUP(C1328,#REF!,1,)),"", "x")</f>
        <v/>
      </c>
      <c r="G1328" s="125">
        <v>2.4645833333333331</v>
      </c>
      <c r="H1328" s="125">
        <v>2.4645833333333331</v>
      </c>
      <c r="I1328" s="126"/>
    </row>
    <row r="1329" spans="1:9" ht="15.75" thickBot="1">
      <c r="A1329" s="124">
        <v>110</v>
      </c>
      <c r="B1329" s="124">
        <v>1186</v>
      </c>
      <c r="C1329" s="124" t="s">
        <v>750</v>
      </c>
      <c r="D1329" s="124"/>
      <c r="E1329" s="124">
        <v>1972</v>
      </c>
      <c r="F1329" s="124" t="str">
        <f>IF(ISERROR(VLOOKUP(C1329,#REF!,1,)),"", "x")</f>
        <v/>
      </c>
      <c r="G1329" s="125">
        <v>2.46875</v>
      </c>
      <c r="H1329" s="125">
        <v>2.46875</v>
      </c>
      <c r="I1329" s="126"/>
    </row>
    <row r="1330" spans="1:9" ht="15.75" thickBot="1">
      <c r="A1330" s="124">
        <v>332</v>
      </c>
      <c r="B1330" s="124">
        <v>249</v>
      </c>
      <c r="C1330" s="124" t="s">
        <v>1702</v>
      </c>
      <c r="D1330" s="124"/>
      <c r="E1330" s="124">
        <v>1975</v>
      </c>
      <c r="F1330" s="124" t="str">
        <f>IF(ISERROR(VLOOKUP(C1330,#REF!,1,)),"", "x")</f>
        <v/>
      </c>
      <c r="G1330" s="125">
        <v>2.46875</v>
      </c>
      <c r="H1330" s="125">
        <v>2.46875</v>
      </c>
      <c r="I1330" s="126"/>
    </row>
    <row r="1331" spans="1:9" ht="15.75" thickBot="1">
      <c r="A1331" s="124">
        <v>111</v>
      </c>
      <c r="B1331" s="124">
        <v>400</v>
      </c>
      <c r="C1331" s="124" t="s">
        <v>751</v>
      </c>
      <c r="D1331" s="124"/>
      <c r="E1331" s="124">
        <v>1984</v>
      </c>
      <c r="F1331" s="124" t="str">
        <f>IF(ISERROR(VLOOKUP(C1331,#REF!,1,)),"", "x")</f>
        <v/>
      </c>
      <c r="G1331" s="125">
        <v>2.4694444444444446</v>
      </c>
      <c r="H1331" s="125">
        <v>2.4694444444444446</v>
      </c>
      <c r="I1331" s="135"/>
    </row>
    <row r="1332" spans="1:9" ht="15.75" thickBot="1">
      <c r="A1332" s="124">
        <v>333</v>
      </c>
      <c r="B1332" s="124">
        <v>1088</v>
      </c>
      <c r="C1332" s="124" t="s">
        <v>1703</v>
      </c>
      <c r="D1332" s="124"/>
      <c r="E1332" s="124">
        <v>1962</v>
      </c>
      <c r="F1332" s="124" t="str">
        <f>IF(ISERROR(VLOOKUP(C1332,#REF!,1,)),"", "x")</f>
        <v/>
      </c>
      <c r="G1332" s="125">
        <v>2.4694444444444446</v>
      </c>
      <c r="H1332" s="125">
        <v>2.4694444444444446</v>
      </c>
      <c r="I1332" s="126"/>
    </row>
    <row r="1333" spans="1:9" ht="15.75" thickBot="1">
      <c r="A1333" s="124">
        <v>334</v>
      </c>
      <c r="B1333" s="124">
        <v>1134</v>
      </c>
      <c r="C1333" s="124" t="s">
        <v>1704</v>
      </c>
      <c r="D1333" s="124"/>
      <c r="E1333" s="124">
        <v>1971</v>
      </c>
      <c r="F1333" s="124" t="str">
        <f>IF(ISERROR(VLOOKUP(C1333,#REF!,1,)),"", "x")</f>
        <v/>
      </c>
      <c r="G1333" s="125">
        <v>2.4708333333333332</v>
      </c>
      <c r="H1333" s="125">
        <v>2.4708333333333332</v>
      </c>
      <c r="I1333" s="126"/>
    </row>
    <row r="1334" spans="1:9" ht="15.75" thickBot="1">
      <c r="A1334" s="124">
        <v>335</v>
      </c>
      <c r="B1334" s="124">
        <v>1359</v>
      </c>
      <c r="C1334" s="124" t="s">
        <v>1705</v>
      </c>
      <c r="D1334" s="124"/>
      <c r="E1334" s="124">
        <v>1963</v>
      </c>
      <c r="F1334" s="124" t="str">
        <f>IF(ISERROR(VLOOKUP(C1334,#REF!,1,)),"", "x")</f>
        <v/>
      </c>
      <c r="G1334" s="125">
        <v>2.4715277777777778</v>
      </c>
      <c r="H1334" s="125">
        <v>2.4715277777777778</v>
      </c>
      <c r="I1334" s="126"/>
    </row>
    <row r="1335" spans="1:9" ht="15.75" thickBot="1">
      <c r="A1335" s="124">
        <v>112</v>
      </c>
      <c r="B1335" s="124">
        <v>1198</v>
      </c>
      <c r="C1335" s="124" t="s">
        <v>752</v>
      </c>
      <c r="D1335" s="124"/>
      <c r="E1335" s="124">
        <v>1980</v>
      </c>
      <c r="F1335" s="124" t="str">
        <f>IF(ISERROR(VLOOKUP(C1335,#REF!,1,)),"", "x")</f>
        <v/>
      </c>
      <c r="G1335" s="125">
        <v>2.4722222222222223</v>
      </c>
      <c r="H1335" s="125">
        <v>2.4722222222222223</v>
      </c>
      <c r="I1335" s="126"/>
    </row>
    <row r="1336" spans="1:9" ht="15.75" thickBot="1">
      <c r="A1336" s="124">
        <v>336</v>
      </c>
      <c r="B1336" s="124">
        <v>1076</v>
      </c>
      <c r="C1336" s="124" t="s">
        <v>1706</v>
      </c>
      <c r="D1336" s="124"/>
      <c r="E1336" s="124">
        <v>1993</v>
      </c>
      <c r="F1336" s="124" t="str">
        <f>IF(ISERROR(VLOOKUP(C1336,#REF!,1,)),"", "x")</f>
        <v/>
      </c>
      <c r="G1336" s="125">
        <v>2.4729166666666669</v>
      </c>
      <c r="H1336" s="125">
        <v>2.4729166666666669</v>
      </c>
      <c r="I1336" s="126"/>
    </row>
    <row r="1337" spans="1:9" ht="15.75" thickBot="1">
      <c r="A1337" s="124">
        <v>113</v>
      </c>
      <c r="B1337" s="124">
        <v>604</v>
      </c>
      <c r="C1337" s="124" t="s">
        <v>753</v>
      </c>
      <c r="D1337" s="124"/>
      <c r="E1337" s="124">
        <v>1978</v>
      </c>
      <c r="F1337" s="124" t="str">
        <f>IF(ISERROR(VLOOKUP(C1337,#REF!,1,)),"", "x")</f>
        <v/>
      </c>
      <c r="G1337" s="125">
        <v>2.473611111111111</v>
      </c>
      <c r="H1337" s="125">
        <v>2.473611111111111</v>
      </c>
      <c r="I1337" s="126"/>
    </row>
    <row r="1338" spans="1:9" ht="15.75" thickBot="1">
      <c r="A1338" s="124">
        <v>337</v>
      </c>
      <c r="B1338" s="124">
        <v>101</v>
      </c>
      <c r="C1338" s="124" t="s">
        <v>1707</v>
      </c>
      <c r="D1338" s="124"/>
      <c r="E1338" s="124">
        <v>1977</v>
      </c>
      <c r="F1338" s="124" t="str">
        <f>IF(ISERROR(VLOOKUP(C1338,#REF!,1,)),"", "x")</f>
        <v/>
      </c>
      <c r="G1338" s="125">
        <v>2.473611111111111</v>
      </c>
      <c r="H1338" s="125">
        <v>2.473611111111111</v>
      </c>
      <c r="I1338" s="126"/>
    </row>
    <row r="1339" spans="1:9" ht="15.75" thickBot="1">
      <c r="A1339" s="124">
        <v>114</v>
      </c>
      <c r="B1339" s="124">
        <v>80</v>
      </c>
      <c r="C1339" s="124" t="s">
        <v>754</v>
      </c>
      <c r="D1339" s="124"/>
      <c r="E1339" s="124">
        <v>1984</v>
      </c>
      <c r="F1339" s="124" t="str">
        <f>IF(ISERROR(VLOOKUP(C1339,#REF!,1,)),"", "x")</f>
        <v/>
      </c>
      <c r="G1339" s="125">
        <v>2.4756944444444442</v>
      </c>
      <c r="H1339" s="125">
        <v>2.4756944444444442</v>
      </c>
      <c r="I1339" s="126"/>
    </row>
    <row r="1340" spans="1:9" ht="15.75" thickBot="1">
      <c r="A1340" s="124">
        <v>115</v>
      </c>
      <c r="B1340" s="124">
        <v>976</v>
      </c>
      <c r="C1340" s="124" t="s">
        <v>755</v>
      </c>
      <c r="D1340" s="124"/>
      <c r="E1340" s="124">
        <v>1986</v>
      </c>
      <c r="F1340" s="124" t="str">
        <f>IF(ISERROR(VLOOKUP(C1340,#REF!,1,)),"", "x")</f>
        <v/>
      </c>
      <c r="G1340" s="125">
        <v>2.4763888888888888</v>
      </c>
      <c r="H1340" s="125">
        <v>2.4763888888888888</v>
      </c>
      <c r="I1340" s="126"/>
    </row>
    <row r="1341" spans="1:9" ht="15.75" thickBot="1">
      <c r="A1341" s="124">
        <v>116</v>
      </c>
      <c r="B1341" s="124">
        <v>415</v>
      </c>
      <c r="C1341" s="124" t="s">
        <v>756</v>
      </c>
      <c r="D1341" s="124"/>
      <c r="E1341" s="124">
        <v>1973</v>
      </c>
      <c r="F1341" s="124" t="str">
        <f>IF(ISERROR(VLOOKUP(C1341,#REF!,1,)),"", "x")</f>
        <v/>
      </c>
      <c r="G1341" s="125">
        <v>2.4770833333333333</v>
      </c>
      <c r="H1341" s="125">
        <v>2.4770833333333333</v>
      </c>
      <c r="I1341" s="126"/>
    </row>
    <row r="1342" spans="1:9" ht="15.75" thickBot="1">
      <c r="A1342" s="124">
        <v>338</v>
      </c>
      <c r="B1342" s="124">
        <v>884</v>
      </c>
      <c r="C1342" s="124" t="s">
        <v>1708</v>
      </c>
      <c r="D1342" s="124"/>
      <c r="E1342" s="124">
        <v>1968</v>
      </c>
      <c r="F1342" s="124" t="str">
        <f>IF(ISERROR(VLOOKUP(C1342,#REF!,1,)),"", "x")</f>
        <v/>
      </c>
      <c r="G1342" s="125">
        <v>2.4805555555555556</v>
      </c>
      <c r="H1342" s="125">
        <v>2.4805555555555556</v>
      </c>
      <c r="I1342" s="126"/>
    </row>
    <row r="1343" spans="1:9" ht="15.75" thickBot="1">
      <c r="A1343" s="124">
        <v>339</v>
      </c>
      <c r="B1343" s="124">
        <v>418</v>
      </c>
      <c r="C1343" s="124" t="s">
        <v>1709</v>
      </c>
      <c r="D1343" s="124"/>
      <c r="E1343" s="124">
        <v>1985</v>
      </c>
      <c r="F1343" s="124" t="str">
        <f>IF(ISERROR(VLOOKUP(C1343,#REF!,1,)),"", "x")</f>
        <v/>
      </c>
      <c r="G1343" s="125">
        <v>2.4819444444444447</v>
      </c>
      <c r="H1343" s="125">
        <v>2.4819444444444447</v>
      </c>
      <c r="I1343" s="126"/>
    </row>
    <row r="1344" spans="1:9" ht="15.75" thickBot="1">
      <c r="A1344" s="124">
        <v>340</v>
      </c>
      <c r="B1344" s="124">
        <v>994</v>
      </c>
      <c r="C1344" s="124" t="s">
        <v>1710</v>
      </c>
      <c r="D1344" s="124"/>
      <c r="E1344" s="124">
        <v>1972</v>
      </c>
      <c r="F1344" s="124" t="str">
        <f>IF(ISERROR(VLOOKUP(C1344,#REF!,1,)),"", "x")</f>
        <v/>
      </c>
      <c r="G1344" s="125">
        <v>2.4861111111111112</v>
      </c>
      <c r="H1344" s="125">
        <v>2.4861111111111112</v>
      </c>
      <c r="I1344" s="126"/>
    </row>
    <row r="1345" spans="1:9" ht="15.75" thickBot="1">
      <c r="A1345" s="124">
        <v>341</v>
      </c>
      <c r="B1345" s="124">
        <v>72</v>
      </c>
      <c r="C1345" s="124" t="s">
        <v>1711</v>
      </c>
      <c r="D1345" s="124"/>
      <c r="E1345" s="124">
        <v>1970</v>
      </c>
      <c r="F1345" s="124" t="str">
        <f>IF(ISERROR(VLOOKUP(C1345,#REF!,1,)),"", "x")</f>
        <v/>
      </c>
      <c r="G1345" s="125">
        <v>2.4861111111111112</v>
      </c>
      <c r="H1345" s="125">
        <v>2.4861111111111112</v>
      </c>
      <c r="I1345" s="126"/>
    </row>
    <row r="1346" spans="1:9" ht="15.75" thickBot="1">
      <c r="A1346" s="124">
        <v>342</v>
      </c>
      <c r="B1346" s="124">
        <v>384</v>
      </c>
      <c r="C1346" s="124" t="s">
        <v>1712</v>
      </c>
      <c r="D1346" s="124"/>
      <c r="E1346" s="124">
        <v>1982</v>
      </c>
      <c r="F1346" s="124" t="str">
        <f>IF(ISERROR(VLOOKUP(C1346,#REF!,1,)),"", "x")</f>
        <v/>
      </c>
      <c r="G1346" s="125">
        <v>2.4861111111111112</v>
      </c>
      <c r="H1346" s="125">
        <v>2.4861111111111112</v>
      </c>
      <c r="I1346" s="126"/>
    </row>
    <row r="1347" spans="1:9" ht="15.75" thickBot="1">
      <c r="A1347" s="124">
        <v>117</v>
      </c>
      <c r="B1347" s="124">
        <v>1410</v>
      </c>
      <c r="C1347" s="124" t="s">
        <v>757</v>
      </c>
      <c r="D1347" s="124"/>
      <c r="E1347" s="124">
        <v>1959</v>
      </c>
      <c r="F1347" s="124" t="str">
        <f>IF(ISERROR(VLOOKUP(C1347,#REF!,1,)),"", "x")</f>
        <v/>
      </c>
      <c r="G1347" s="125">
        <v>2.4875000000000003</v>
      </c>
      <c r="H1347" s="125">
        <v>2.4875000000000003</v>
      </c>
      <c r="I1347" s="126"/>
    </row>
    <row r="1348" spans="1:9" ht="15.75" thickBot="1">
      <c r="A1348" s="124">
        <v>118</v>
      </c>
      <c r="B1348" s="124">
        <v>750</v>
      </c>
      <c r="C1348" s="124" t="s">
        <v>758</v>
      </c>
      <c r="D1348" s="124"/>
      <c r="E1348" s="124">
        <v>1999</v>
      </c>
      <c r="F1348" s="124" t="str">
        <f>IF(ISERROR(VLOOKUP(C1348,#REF!,1,)),"", "x")</f>
        <v/>
      </c>
      <c r="G1348" s="125">
        <v>2.4875000000000003</v>
      </c>
      <c r="H1348" s="125">
        <v>2.4875000000000003</v>
      </c>
      <c r="I1348" s="126"/>
    </row>
    <row r="1349" spans="1:9" ht="15.75" thickBot="1">
      <c r="A1349" s="124">
        <v>343</v>
      </c>
      <c r="B1349" s="124">
        <v>40</v>
      </c>
      <c r="C1349" s="124" t="s">
        <v>1713</v>
      </c>
      <c r="D1349" s="124"/>
      <c r="E1349" s="124">
        <v>1973</v>
      </c>
      <c r="F1349" s="124" t="str">
        <f>IF(ISERROR(VLOOKUP(C1349,#REF!,1,)),"", "x")</f>
        <v/>
      </c>
      <c r="G1349" s="125">
        <v>2.4881944444444444</v>
      </c>
      <c r="H1349" s="125">
        <v>2.4881944444444444</v>
      </c>
      <c r="I1349" s="126"/>
    </row>
    <row r="1350" spans="1:9" ht="15.75" thickBot="1">
      <c r="A1350" s="124">
        <v>344</v>
      </c>
      <c r="B1350" s="124">
        <v>359</v>
      </c>
      <c r="C1350" s="124" t="s">
        <v>1714</v>
      </c>
      <c r="D1350" s="124"/>
      <c r="E1350" s="124">
        <v>1973</v>
      </c>
      <c r="F1350" s="124" t="str">
        <f>IF(ISERROR(VLOOKUP(C1350,#REF!,1,)),"", "x")</f>
        <v/>
      </c>
      <c r="G1350" s="125">
        <v>2.4888888888888889</v>
      </c>
      <c r="H1350" s="125">
        <v>2.4888888888888889</v>
      </c>
      <c r="I1350" s="126"/>
    </row>
    <row r="1351" spans="1:9" ht="15.75" thickBot="1">
      <c r="A1351" s="124">
        <v>119</v>
      </c>
      <c r="B1351" s="124">
        <v>870</v>
      </c>
      <c r="C1351" s="124" t="s">
        <v>759</v>
      </c>
      <c r="D1351" s="124"/>
      <c r="E1351" s="124">
        <v>1956</v>
      </c>
      <c r="F1351" s="124" t="str">
        <f>IF(ISERROR(VLOOKUP(C1351,#REF!,1,)),"", "x")</f>
        <v/>
      </c>
      <c r="G1351" s="125">
        <v>2.4895833333333335</v>
      </c>
      <c r="H1351" s="125">
        <v>2.4895833333333335</v>
      </c>
      <c r="I1351" s="126"/>
    </row>
    <row r="1352" spans="1:9" ht="15.75" thickBot="1">
      <c r="A1352" s="124">
        <v>120</v>
      </c>
      <c r="B1352" s="124">
        <v>361</v>
      </c>
      <c r="C1352" s="124" t="s">
        <v>760</v>
      </c>
      <c r="D1352" s="124"/>
      <c r="E1352" s="124">
        <v>1984</v>
      </c>
      <c r="F1352" s="124" t="str">
        <f>IF(ISERROR(VLOOKUP(C1352,#REF!,1,)),"", "x")</f>
        <v/>
      </c>
      <c r="G1352" s="125">
        <v>2.4895833333333335</v>
      </c>
      <c r="H1352" s="125">
        <v>2.4895833333333335</v>
      </c>
      <c r="I1352" s="126"/>
    </row>
    <row r="1353" spans="1:9" ht="15.75" thickBot="1">
      <c r="A1353" s="124">
        <v>346</v>
      </c>
      <c r="B1353" s="124">
        <v>685</v>
      </c>
      <c r="C1353" s="124" t="s">
        <v>1716</v>
      </c>
      <c r="D1353" s="124"/>
      <c r="E1353" s="124">
        <v>1964</v>
      </c>
      <c r="F1353" s="124" t="str">
        <f>IF(ISERROR(VLOOKUP(C1353,#REF!,1,)),"", "x")</f>
        <v/>
      </c>
      <c r="G1353" s="125">
        <v>2.4916666666666667</v>
      </c>
      <c r="H1353" s="125">
        <v>2.4916666666666667</v>
      </c>
      <c r="I1353" s="126"/>
    </row>
    <row r="1354" spans="1:9" ht="15.75" thickBot="1">
      <c r="A1354" s="124">
        <v>347</v>
      </c>
      <c r="B1354" s="124">
        <v>561</v>
      </c>
      <c r="C1354" s="124" t="s">
        <v>1717</v>
      </c>
      <c r="D1354" s="124"/>
      <c r="E1354" s="124">
        <v>1983</v>
      </c>
      <c r="F1354" s="124" t="str">
        <f>IF(ISERROR(VLOOKUP(C1354,#REF!,1,)),"", "x")</f>
        <v/>
      </c>
      <c r="G1354" s="125">
        <v>2.4923611111111112</v>
      </c>
      <c r="H1354" s="125">
        <v>2.4923611111111112</v>
      </c>
      <c r="I1354" s="126"/>
    </row>
    <row r="1355" spans="1:9" ht="15.75" thickBot="1">
      <c r="A1355" s="124">
        <v>121</v>
      </c>
      <c r="B1355" s="124">
        <v>1409</v>
      </c>
      <c r="C1355" s="124" t="s">
        <v>761</v>
      </c>
      <c r="D1355" s="124"/>
      <c r="E1355" s="124">
        <v>1973</v>
      </c>
      <c r="F1355" s="124" t="str">
        <f>IF(ISERROR(VLOOKUP(C1355,#REF!,1,)),"", "x")</f>
        <v/>
      </c>
      <c r="G1355" s="125">
        <v>2.4930555555555558</v>
      </c>
      <c r="H1355" s="125">
        <v>2.4930555555555558</v>
      </c>
      <c r="I1355" s="126"/>
    </row>
    <row r="1356" spans="1:9" ht="15.75" thickBot="1">
      <c r="A1356" s="124">
        <v>122</v>
      </c>
      <c r="B1356" s="124">
        <v>314</v>
      </c>
      <c r="C1356" s="124" t="s">
        <v>762</v>
      </c>
      <c r="D1356" s="124"/>
      <c r="E1356" s="124">
        <v>1971</v>
      </c>
      <c r="F1356" s="124" t="str">
        <f>IF(ISERROR(VLOOKUP(C1356,#REF!,1,)),"", "x")</f>
        <v/>
      </c>
      <c r="G1356" s="125">
        <v>2.4930555555555558</v>
      </c>
      <c r="H1356" s="125">
        <v>2.4930555555555558</v>
      </c>
      <c r="I1356" s="126"/>
    </row>
    <row r="1357" spans="1:9" ht="15.75" thickBot="1">
      <c r="A1357" s="124">
        <v>348</v>
      </c>
      <c r="B1357" s="124">
        <v>523</v>
      </c>
      <c r="C1357" s="124" t="s">
        <v>1718</v>
      </c>
      <c r="D1357" s="124"/>
      <c r="E1357" s="124">
        <v>1982</v>
      </c>
      <c r="F1357" s="124" t="str">
        <f>IF(ISERROR(VLOOKUP(C1357,#REF!,1,)),"", "x")</f>
        <v/>
      </c>
      <c r="G1357" s="125">
        <v>2.4937499999999999</v>
      </c>
      <c r="H1357" s="125">
        <v>2.4937499999999999</v>
      </c>
      <c r="I1357" s="126"/>
    </row>
    <row r="1358" spans="1:9" ht="15.75" thickBot="1">
      <c r="A1358" s="124">
        <v>349</v>
      </c>
      <c r="B1358" s="124">
        <v>36</v>
      </c>
      <c r="C1358" s="124" t="s">
        <v>1719</v>
      </c>
      <c r="D1358" s="124"/>
      <c r="E1358" s="124">
        <v>1987</v>
      </c>
      <c r="F1358" s="124" t="str">
        <f>IF(ISERROR(VLOOKUP(C1358,#REF!,1,)),"", "x")</f>
        <v/>
      </c>
      <c r="G1358" s="125">
        <v>2.4944444444444445</v>
      </c>
      <c r="H1358" s="125">
        <v>2.4944444444444445</v>
      </c>
      <c r="I1358" s="126"/>
    </row>
    <row r="1359" spans="1:9" ht="15.75" thickBot="1">
      <c r="A1359" s="124">
        <v>350</v>
      </c>
      <c r="B1359" s="124">
        <v>1356</v>
      </c>
      <c r="C1359" s="124" t="s">
        <v>1720</v>
      </c>
      <c r="D1359" s="124"/>
      <c r="E1359" s="124">
        <v>1987</v>
      </c>
      <c r="F1359" s="124" t="str">
        <f>IF(ISERROR(VLOOKUP(C1359,#REF!,1,)),"", "x")</f>
        <v/>
      </c>
      <c r="G1359" s="125">
        <v>2.4958333333333331</v>
      </c>
      <c r="H1359" s="125">
        <v>2.4958333333333331</v>
      </c>
      <c r="I1359" s="126"/>
    </row>
    <row r="1360" spans="1:9" ht="15.75" thickBot="1">
      <c r="A1360" s="124">
        <v>123</v>
      </c>
      <c r="B1360" s="124">
        <v>949</v>
      </c>
      <c r="C1360" s="124" t="s">
        <v>763</v>
      </c>
      <c r="D1360" s="124"/>
      <c r="E1360" s="124">
        <v>1997</v>
      </c>
      <c r="F1360" s="124" t="str">
        <f>IF(ISERROR(VLOOKUP(C1360,#REF!,1,)),"", "x")</f>
        <v/>
      </c>
      <c r="G1360" s="125">
        <v>2.4979166666666668</v>
      </c>
      <c r="H1360" s="125">
        <v>2.4979166666666668</v>
      </c>
      <c r="I1360" s="126"/>
    </row>
    <row r="1361" spans="1:9" ht="15.75" thickBot="1">
      <c r="A1361" s="124">
        <v>351</v>
      </c>
      <c r="B1361" s="124">
        <v>497</v>
      </c>
      <c r="C1361" s="124" t="s">
        <v>1721</v>
      </c>
      <c r="D1361" s="124"/>
      <c r="E1361" s="124">
        <v>1971</v>
      </c>
      <c r="F1361" s="124" t="str">
        <f>IF(ISERROR(VLOOKUP(C1361,#REF!,1,)),"", "x")</f>
        <v/>
      </c>
      <c r="G1361" s="125">
        <v>2.4979166666666668</v>
      </c>
      <c r="H1361" s="125">
        <v>2.4979166666666668</v>
      </c>
      <c r="I1361" s="126"/>
    </row>
    <row r="1362" spans="1:9" ht="15.75" thickBot="1">
      <c r="A1362" s="124">
        <v>352</v>
      </c>
      <c r="B1362" s="124">
        <v>683</v>
      </c>
      <c r="C1362" s="124" t="s">
        <v>1722</v>
      </c>
      <c r="D1362" s="124"/>
      <c r="E1362" s="124">
        <v>1961</v>
      </c>
      <c r="F1362" s="124" t="str">
        <f>IF(ISERROR(VLOOKUP(C1362,#REF!,1,)),"", "x")</f>
        <v/>
      </c>
      <c r="G1362" s="125">
        <v>2.4993055555555554</v>
      </c>
      <c r="H1362" s="125">
        <v>2.4993055555555554</v>
      </c>
      <c r="I1362" s="126"/>
    </row>
  </sheetData>
  <sortState ref="A2:M1362">
    <sortCondition ref="I2:I1362"/>
    <sortCondition ref="G2:G1362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F39" sqref="A1:F39"/>
    </sheetView>
  </sheetViews>
  <sheetFormatPr defaultRowHeight="15"/>
  <sheetData>
    <row r="1" spans="1:6" ht="15.75" thickBot="1">
      <c r="A1" s="136" t="s">
        <v>1985</v>
      </c>
      <c r="B1" s="136" t="s">
        <v>636</v>
      </c>
      <c r="C1" s="136" t="s">
        <v>1986</v>
      </c>
      <c r="D1" s="136" t="s">
        <v>1987</v>
      </c>
      <c r="E1" s="136" t="s">
        <v>632</v>
      </c>
      <c r="F1" s="136" t="s">
        <v>170</v>
      </c>
    </row>
    <row r="2" spans="1:6" ht="39" hidden="1" thickBot="1">
      <c r="A2" s="137" t="s">
        <v>2203</v>
      </c>
      <c r="B2" s="137" t="s">
        <v>2204</v>
      </c>
      <c r="C2" s="137" t="s">
        <v>2205</v>
      </c>
      <c r="D2" s="137" t="s">
        <v>2206</v>
      </c>
    </row>
    <row r="3" spans="1:6" ht="39" hidden="1" thickBot="1">
      <c r="A3" s="138" t="s">
        <v>2180</v>
      </c>
      <c r="B3" s="138" t="s">
        <v>2181</v>
      </c>
      <c r="C3" s="138" t="s">
        <v>2182</v>
      </c>
      <c r="D3" s="138" t="s">
        <v>2183</v>
      </c>
    </row>
    <row r="4" spans="1:6" ht="39" hidden="1" thickBot="1">
      <c r="A4" s="137" t="s">
        <v>2030</v>
      </c>
      <c r="B4" s="137" t="s">
        <v>2031</v>
      </c>
      <c r="C4" s="137" t="s">
        <v>2032</v>
      </c>
      <c r="D4" s="137" t="s">
        <v>2033</v>
      </c>
    </row>
    <row r="5" spans="1:6" ht="39" hidden="1" thickBot="1">
      <c r="A5" s="138" t="s">
        <v>2104</v>
      </c>
      <c r="B5" s="138" t="s">
        <v>2105</v>
      </c>
      <c r="C5" s="138" t="s">
        <v>2106</v>
      </c>
      <c r="D5" s="138" t="s">
        <v>2008</v>
      </c>
    </row>
    <row r="6" spans="1:6" ht="39" hidden="1" thickBot="1">
      <c r="A6" s="137" t="s">
        <v>2145</v>
      </c>
      <c r="B6" s="137" t="s">
        <v>2146</v>
      </c>
      <c r="C6" s="137" t="s">
        <v>2147</v>
      </c>
      <c r="D6" s="137" t="s">
        <v>2008</v>
      </c>
    </row>
    <row r="7" spans="1:6" ht="39" hidden="1" thickBot="1">
      <c r="A7" s="138" t="s">
        <v>2005</v>
      </c>
      <c r="B7" s="138" t="s">
        <v>2006</v>
      </c>
      <c r="C7" s="138" t="s">
        <v>2007</v>
      </c>
      <c r="D7" s="138" t="s">
        <v>2008</v>
      </c>
    </row>
    <row r="8" spans="1:6" ht="39" hidden="1" thickBot="1">
      <c r="A8" s="137" t="s">
        <v>2045</v>
      </c>
      <c r="B8" s="137" t="s">
        <v>2046</v>
      </c>
      <c r="C8" s="137" t="s">
        <v>2047</v>
      </c>
      <c r="D8" s="137" t="s">
        <v>2012</v>
      </c>
    </row>
    <row r="9" spans="1:6" ht="39" hidden="1" thickBot="1">
      <c r="A9" s="138" t="s">
        <v>2054</v>
      </c>
      <c r="B9" s="138" t="s">
        <v>2055</v>
      </c>
      <c r="C9" s="138" t="s">
        <v>2056</v>
      </c>
      <c r="D9" s="138" t="s">
        <v>2012</v>
      </c>
    </row>
    <row r="10" spans="1:6" ht="39" hidden="1" thickBot="1">
      <c r="A10" s="138" t="s">
        <v>2078</v>
      </c>
      <c r="B10" s="138" t="s">
        <v>2079</v>
      </c>
      <c r="C10" s="138" t="s">
        <v>2080</v>
      </c>
      <c r="D10" s="138" t="s">
        <v>2012</v>
      </c>
    </row>
    <row r="11" spans="1:6" ht="39" hidden="1" thickBot="1">
      <c r="A11" s="137" t="s">
        <v>2132</v>
      </c>
      <c r="B11" s="137" t="s">
        <v>2133</v>
      </c>
      <c r="C11" s="137" t="s">
        <v>2134</v>
      </c>
      <c r="D11" s="137" t="s">
        <v>2012</v>
      </c>
    </row>
    <row r="12" spans="1:6" ht="39" hidden="1" thickBot="1">
      <c r="A12" s="138" t="s">
        <v>2154</v>
      </c>
      <c r="B12" s="138" t="s">
        <v>2155</v>
      </c>
      <c r="C12" s="138" t="s">
        <v>2156</v>
      </c>
      <c r="D12" s="138" t="s">
        <v>2012</v>
      </c>
    </row>
    <row r="13" spans="1:6" ht="39" hidden="1" thickBot="1">
      <c r="A13" s="137" t="s">
        <v>2009</v>
      </c>
      <c r="B13" s="137" t="s">
        <v>2010</v>
      </c>
      <c r="C13" s="137" t="s">
        <v>2011</v>
      </c>
      <c r="D13" s="137" t="s">
        <v>2012</v>
      </c>
    </row>
    <row r="14" spans="1:6" ht="39" hidden="1" thickBot="1">
      <c r="A14" s="137" t="s">
        <v>2246</v>
      </c>
      <c r="B14" s="137" t="s">
        <v>2247</v>
      </c>
      <c r="C14" s="137" t="s">
        <v>2248</v>
      </c>
      <c r="D14" s="137" t="s">
        <v>2249</v>
      </c>
    </row>
    <row r="15" spans="1:6" ht="39" hidden="1" thickBot="1">
      <c r="A15" s="137" t="s">
        <v>2259</v>
      </c>
      <c r="B15" s="137" t="s">
        <v>2260</v>
      </c>
      <c r="C15" s="137" t="s">
        <v>2261</v>
      </c>
      <c r="D15" s="137" t="s">
        <v>2249</v>
      </c>
    </row>
    <row r="16" spans="1:6" ht="39" hidden="1" thickBot="1">
      <c r="A16" s="138" t="s">
        <v>2262</v>
      </c>
      <c r="B16" s="138" t="s">
        <v>2263</v>
      </c>
      <c r="C16" s="138" t="s">
        <v>2264</v>
      </c>
      <c r="D16" s="138" t="s">
        <v>2249</v>
      </c>
    </row>
    <row r="17" spans="1:6" ht="39" hidden="1" thickBot="1">
      <c r="A17" s="138" t="s">
        <v>2199</v>
      </c>
      <c r="B17" s="138" t="s">
        <v>2200</v>
      </c>
      <c r="C17" s="138" t="s">
        <v>2201</v>
      </c>
      <c r="D17" s="138" t="s">
        <v>2202</v>
      </c>
    </row>
    <row r="18" spans="1:6" ht="39" hidden="1" thickBot="1">
      <c r="A18" s="137" t="s">
        <v>2271</v>
      </c>
      <c r="B18" s="137" t="s">
        <v>2272</v>
      </c>
      <c r="C18" s="137" t="s">
        <v>2273</v>
      </c>
      <c r="D18" s="137" t="s">
        <v>2274</v>
      </c>
    </row>
    <row r="19" spans="1:6" ht="39" hidden="1" thickBot="1">
      <c r="A19" s="138" t="s">
        <v>2019</v>
      </c>
      <c r="B19" s="138" t="s">
        <v>2020</v>
      </c>
      <c r="C19" s="138" t="s">
        <v>2021</v>
      </c>
      <c r="D19" s="138" t="s">
        <v>2022</v>
      </c>
    </row>
    <row r="20" spans="1:6" ht="39" hidden="1" thickBot="1">
      <c r="A20" s="138" t="s">
        <v>2160</v>
      </c>
      <c r="B20" s="138" t="s">
        <v>2161</v>
      </c>
      <c r="C20" s="138" t="s">
        <v>2162</v>
      </c>
      <c r="D20" s="138" t="s">
        <v>2163</v>
      </c>
    </row>
    <row r="21" spans="1:6" ht="39" hidden="1" thickBot="1">
      <c r="A21" s="138" t="s">
        <v>2173</v>
      </c>
      <c r="B21" s="138" t="s">
        <v>2174</v>
      </c>
      <c r="C21" s="138" t="s">
        <v>2175</v>
      </c>
      <c r="D21" s="138" t="s">
        <v>2163</v>
      </c>
    </row>
    <row r="22" spans="1:6" ht="39" hidden="1" thickBot="1">
      <c r="A22" s="138" t="s">
        <v>2141</v>
      </c>
      <c r="B22" s="138" t="s">
        <v>2142</v>
      </c>
      <c r="C22" s="138" t="s">
        <v>2143</v>
      </c>
      <c r="D22" s="138" t="s">
        <v>2144</v>
      </c>
    </row>
    <row r="23" spans="1:6" ht="39" hidden="1" thickBot="1">
      <c r="A23" s="138" t="s">
        <v>2034</v>
      </c>
      <c r="B23" s="138" t="s">
        <v>2035</v>
      </c>
      <c r="C23" s="138" t="s">
        <v>2036</v>
      </c>
      <c r="D23" s="138" t="s">
        <v>2037</v>
      </c>
    </row>
    <row r="24" spans="1:6" ht="51.75" hidden="1" thickBot="1">
      <c r="A24" s="137" t="s">
        <v>2087</v>
      </c>
      <c r="B24" s="137" t="s">
        <v>2088</v>
      </c>
      <c r="C24" s="137" t="s">
        <v>2089</v>
      </c>
      <c r="D24" s="137" t="s">
        <v>2037</v>
      </c>
    </row>
    <row r="25" spans="1:6" ht="39" hidden="1" thickBot="1">
      <c r="A25" s="137" t="s">
        <v>2176</v>
      </c>
      <c r="B25" s="137" t="s">
        <v>2177</v>
      </c>
      <c r="C25" s="137" t="s">
        <v>2178</v>
      </c>
      <c r="D25" s="137" t="s">
        <v>2179</v>
      </c>
    </row>
    <row r="26" spans="1:6" ht="39" thickBot="1">
      <c r="A26" s="138" t="s">
        <v>2148</v>
      </c>
      <c r="B26" s="138" t="s">
        <v>2149</v>
      </c>
      <c r="C26" s="138" t="s">
        <v>2150</v>
      </c>
      <c r="D26" s="138" t="s">
        <v>2097</v>
      </c>
      <c r="E26">
        <v>1</v>
      </c>
      <c r="F26">
        <v>10</v>
      </c>
    </row>
    <row r="27" spans="1:6" ht="39" thickBot="1">
      <c r="A27" s="137" t="s">
        <v>2151</v>
      </c>
      <c r="B27" s="137" t="s">
        <v>2152</v>
      </c>
      <c r="C27" s="137" t="s">
        <v>2153</v>
      </c>
      <c r="D27" s="137" t="s">
        <v>2097</v>
      </c>
      <c r="E27">
        <v>1</v>
      </c>
      <c r="F27">
        <v>9</v>
      </c>
    </row>
    <row r="28" spans="1:6" ht="39" thickBot="1">
      <c r="A28" s="138" t="s">
        <v>2193</v>
      </c>
      <c r="B28" s="138" t="s">
        <v>2194</v>
      </c>
      <c r="C28" s="138" t="s">
        <v>2195</v>
      </c>
      <c r="D28" s="138" t="s">
        <v>2097</v>
      </c>
      <c r="E28">
        <v>1</v>
      </c>
      <c r="F28">
        <v>8</v>
      </c>
    </row>
    <row r="29" spans="1:6" ht="39" thickBot="1">
      <c r="A29" s="138" t="s">
        <v>2129</v>
      </c>
      <c r="B29" s="138" t="s">
        <v>2130</v>
      </c>
      <c r="C29" s="138" t="s">
        <v>2131</v>
      </c>
      <c r="D29" s="138" t="s">
        <v>2097</v>
      </c>
      <c r="E29">
        <v>2</v>
      </c>
      <c r="F29">
        <v>10</v>
      </c>
    </row>
    <row r="30" spans="1:6" ht="39" thickBot="1">
      <c r="A30" s="138" t="s">
        <v>2207</v>
      </c>
      <c r="B30" s="138" t="s">
        <v>2208</v>
      </c>
      <c r="C30" s="138" t="s">
        <v>2209</v>
      </c>
      <c r="D30" s="138" t="s">
        <v>2097</v>
      </c>
      <c r="E30">
        <v>2</v>
      </c>
      <c r="F30">
        <v>9</v>
      </c>
    </row>
    <row r="31" spans="1:6" ht="39" thickBot="1">
      <c r="A31" s="138" t="s">
        <v>2219</v>
      </c>
      <c r="B31" s="138" t="s">
        <v>2220</v>
      </c>
      <c r="C31" s="138" t="s">
        <v>2221</v>
      </c>
      <c r="D31" s="138" t="s">
        <v>2097</v>
      </c>
      <c r="E31">
        <v>2</v>
      </c>
      <c r="F31">
        <v>8</v>
      </c>
    </row>
    <row r="32" spans="1:6" ht="39" thickBot="1">
      <c r="A32" s="138" t="s">
        <v>2225</v>
      </c>
      <c r="B32" s="138" t="s">
        <v>2226</v>
      </c>
      <c r="C32" s="138" t="s">
        <v>2227</v>
      </c>
      <c r="D32" s="138" t="s">
        <v>2097</v>
      </c>
      <c r="E32">
        <v>3</v>
      </c>
      <c r="F32">
        <v>10</v>
      </c>
    </row>
    <row r="33" spans="1:6" ht="39" thickBot="1">
      <c r="A33" s="137" t="s">
        <v>2253</v>
      </c>
      <c r="B33" s="137" t="s">
        <v>2254</v>
      </c>
      <c r="C33" s="137" t="s">
        <v>2255</v>
      </c>
      <c r="D33" s="137" t="s">
        <v>2097</v>
      </c>
      <c r="E33">
        <v>3</v>
      </c>
      <c r="F33">
        <v>9</v>
      </c>
    </row>
    <row r="34" spans="1:6" ht="39" thickBot="1">
      <c r="A34" s="137" t="s">
        <v>2228</v>
      </c>
      <c r="B34" s="137" t="s">
        <v>2229</v>
      </c>
      <c r="C34" s="137" t="s">
        <v>2230</v>
      </c>
      <c r="D34" s="137" t="s">
        <v>2097</v>
      </c>
      <c r="E34">
        <v>4</v>
      </c>
      <c r="F34">
        <v>10</v>
      </c>
    </row>
    <row r="35" spans="1:6" ht="39" thickBot="1">
      <c r="A35" s="138" t="s">
        <v>2250</v>
      </c>
      <c r="B35" s="138" t="s">
        <v>2251</v>
      </c>
      <c r="C35" s="138" t="s">
        <v>2252</v>
      </c>
      <c r="D35" s="138" t="s">
        <v>2097</v>
      </c>
      <c r="E35">
        <v>4</v>
      </c>
      <c r="F35">
        <v>9</v>
      </c>
    </row>
    <row r="36" spans="1:6" ht="39" thickBot="1">
      <c r="A36" s="137" t="s">
        <v>2094</v>
      </c>
      <c r="B36" s="137" t="s">
        <v>2095</v>
      </c>
      <c r="C36" s="137" t="s">
        <v>2096</v>
      </c>
      <c r="D36" s="137" t="s">
        <v>2097</v>
      </c>
      <c r="E36" s="139" t="s">
        <v>109</v>
      </c>
      <c r="F36">
        <v>10</v>
      </c>
    </row>
    <row r="37" spans="1:6" ht="39" thickBot="1">
      <c r="A37" s="138" t="s">
        <v>2135</v>
      </c>
      <c r="B37" s="138" t="s">
        <v>2136</v>
      </c>
      <c r="C37" s="138" t="s">
        <v>2137</v>
      </c>
      <c r="D37" s="138" t="s">
        <v>2097</v>
      </c>
      <c r="E37" s="140" t="s">
        <v>109</v>
      </c>
      <c r="F37">
        <v>9</v>
      </c>
    </row>
    <row r="38" spans="1:6" ht="39" thickBot="1">
      <c r="A38" s="137" t="s">
        <v>2101</v>
      </c>
      <c r="B38" s="137" t="s">
        <v>2102</v>
      </c>
      <c r="C38" s="137" t="s">
        <v>2103</v>
      </c>
      <c r="D38" s="137" t="s">
        <v>2097</v>
      </c>
      <c r="E38" s="139" t="s">
        <v>107</v>
      </c>
      <c r="F38">
        <v>10</v>
      </c>
    </row>
    <row r="39" spans="1:6" ht="38.25">
      <c r="A39" s="138" t="s">
        <v>2110</v>
      </c>
      <c r="B39" s="138" t="s">
        <v>2111</v>
      </c>
      <c r="C39" s="138" t="s">
        <v>2112</v>
      </c>
      <c r="D39" s="138" t="s">
        <v>2097</v>
      </c>
      <c r="E39" s="140" t="s">
        <v>107</v>
      </c>
      <c r="F39">
        <v>9</v>
      </c>
    </row>
    <row r="40" spans="1:6" ht="39" hidden="1" thickBot="1">
      <c r="A40" s="138" t="s">
        <v>2041</v>
      </c>
      <c r="B40" s="138" t="s">
        <v>2042</v>
      </c>
      <c r="C40" s="138" t="s">
        <v>2043</v>
      </c>
      <c r="D40" s="138" t="s">
        <v>2044</v>
      </c>
    </row>
    <row r="41" spans="1:6" ht="39" hidden="1" thickBot="1">
      <c r="A41" s="138" t="s">
        <v>2167</v>
      </c>
      <c r="B41" s="138" t="s">
        <v>2168</v>
      </c>
      <c r="C41" s="138" t="s">
        <v>2169</v>
      </c>
      <c r="D41" s="138" t="s">
        <v>2044</v>
      </c>
    </row>
    <row r="42" spans="1:6" ht="39" hidden="1" thickBot="1">
      <c r="A42" s="137" t="s">
        <v>1988</v>
      </c>
      <c r="B42" s="137" t="s">
        <v>1989</v>
      </c>
      <c r="C42" s="137" t="s">
        <v>1990</v>
      </c>
      <c r="D42" s="137" t="s">
        <v>1991</v>
      </c>
    </row>
    <row r="43" spans="1:6" ht="39" hidden="1" thickBot="1">
      <c r="A43" s="137" t="s">
        <v>2023</v>
      </c>
      <c r="B43" s="137" t="s">
        <v>2024</v>
      </c>
      <c r="C43" s="137" t="s">
        <v>2025</v>
      </c>
      <c r="D43" s="137" t="s">
        <v>1991</v>
      </c>
    </row>
    <row r="44" spans="1:6" ht="39" hidden="1" thickBot="1">
      <c r="A44" s="137" t="s">
        <v>2038</v>
      </c>
      <c r="B44" s="137" t="s">
        <v>2039</v>
      </c>
      <c r="C44" s="137" t="s">
        <v>2040</v>
      </c>
      <c r="D44" s="137" t="s">
        <v>1991</v>
      </c>
    </row>
    <row r="45" spans="1:6" ht="39" hidden="1" thickBot="1">
      <c r="A45" s="137" t="s">
        <v>2051</v>
      </c>
      <c r="B45" s="137" t="s">
        <v>2052</v>
      </c>
      <c r="C45" s="137" t="s">
        <v>2053</v>
      </c>
      <c r="D45" s="137" t="s">
        <v>1991</v>
      </c>
    </row>
    <row r="46" spans="1:6" ht="39" hidden="1" thickBot="1">
      <c r="A46" s="138" t="s">
        <v>1992</v>
      </c>
      <c r="B46" s="138" t="s">
        <v>1993</v>
      </c>
      <c r="C46" s="138" t="s">
        <v>1994</v>
      </c>
      <c r="D46" s="138" t="s">
        <v>1991</v>
      </c>
    </row>
    <row r="47" spans="1:6" ht="39" hidden="1" thickBot="1">
      <c r="A47" s="137" t="s">
        <v>2057</v>
      </c>
      <c r="B47" s="137" t="s">
        <v>2058</v>
      </c>
      <c r="C47" s="137" t="s">
        <v>2059</v>
      </c>
      <c r="D47" s="137" t="s">
        <v>1991</v>
      </c>
    </row>
    <row r="48" spans="1:6" ht="39" hidden="1" thickBot="1">
      <c r="A48" s="138" t="s">
        <v>2060</v>
      </c>
      <c r="B48" s="138" t="s">
        <v>2061</v>
      </c>
      <c r="C48" s="138" t="s">
        <v>2062</v>
      </c>
      <c r="D48" s="138" t="s">
        <v>1991</v>
      </c>
    </row>
    <row r="49" spans="1:4" ht="39" hidden="1" thickBot="1">
      <c r="A49" s="137" t="s">
        <v>2063</v>
      </c>
      <c r="B49" s="137" t="s">
        <v>2064</v>
      </c>
      <c r="C49" s="137" t="s">
        <v>2065</v>
      </c>
      <c r="D49" s="137" t="s">
        <v>1991</v>
      </c>
    </row>
    <row r="50" spans="1:4" ht="39" hidden="1" thickBot="1">
      <c r="A50" s="138" t="s">
        <v>2066</v>
      </c>
      <c r="B50" s="138" t="s">
        <v>2067</v>
      </c>
      <c r="C50" s="138" t="s">
        <v>2068</v>
      </c>
      <c r="D50" s="138" t="s">
        <v>1991</v>
      </c>
    </row>
    <row r="51" spans="1:4" ht="39" hidden="1" thickBot="1">
      <c r="A51" s="137" t="s">
        <v>2069</v>
      </c>
      <c r="B51" s="137" t="s">
        <v>2070</v>
      </c>
      <c r="C51" s="137" t="s">
        <v>2071</v>
      </c>
      <c r="D51" s="137" t="s">
        <v>1991</v>
      </c>
    </row>
    <row r="52" spans="1:4" ht="39" hidden="1" thickBot="1">
      <c r="A52" s="138" t="s">
        <v>2072</v>
      </c>
      <c r="B52" s="138" t="s">
        <v>2073</v>
      </c>
      <c r="C52" s="138" t="s">
        <v>2074</v>
      </c>
      <c r="D52" s="138" t="s">
        <v>1991</v>
      </c>
    </row>
    <row r="53" spans="1:4" ht="39" hidden="1" thickBot="1">
      <c r="A53" s="137" t="s">
        <v>2075</v>
      </c>
      <c r="B53" s="137" t="s">
        <v>2076</v>
      </c>
      <c r="C53" s="137" t="s">
        <v>2077</v>
      </c>
      <c r="D53" s="137" t="s">
        <v>1991</v>
      </c>
    </row>
    <row r="54" spans="1:4" ht="39" hidden="1" thickBot="1">
      <c r="A54" s="137" t="s">
        <v>2081</v>
      </c>
      <c r="B54" s="137" t="s">
        <v>2082</v>
      </c>
      <c r="C54" s="137" t="s">
        <v>2083</v>
      </c>
      <c r="D54" s="137" t="s">
        <v>1991</v>
      </c>
    </row>
    <row r="55" spans="1:4" ht="39" hidden="1" thickBot="1">
      <c r="A55" s="137" t="s">
        <v>1995</v>
      </c>
      <c r="B55" s="137" t="s">
        <v>1996</v>
      </c>
      <c r="C55" s="137" t="s">
        <v>1997</v>
      </c>
      <c r="D55" s="137" t="s">
        <v>1991</v>
      </c>
    </row>
    <row r="56" spans="1:4" ht="39" hidden="1" thickBot="1">
      <c r="A56" s="138" t="s">
        <v>2084</v>
      </c>
      <c r="B56" s="138" t="s">
        <v>2085</v>
      </c>
      <c r="C56" s="138" t="s">
        <v>2086</v>
      </c>
      <c r="D56" s="138" t="s">
        <v>1991</v>
      </c>
    </row>
    <row r="57" spans="1:4" ht="39" hidden="1" thickBot="1">
      <c r="A57" s="138" t="s">
        <v>2098</v>
      </c>
      <c r="B57" s="138" t="s">
        <v>2099</v>
      </c>
      <c r="C57" s="138" t="s">
        <v>2100</v>
      </c>
      <c r="D57" s="138" t="s">
        <v>1991</v>
      </c>
    </row>
    <row r="58" spans="1:4" ht="39" hidden="1" thickBot="1">
      <c r="A58" s="137" t="s">
        <v>2113</v>
      </c>
      <c r="B58" s="137" t="s">
        <v>2114</v>
      </c>
      <c r="C58" s="137" t="s">
        <v>2115</v>
      </c>
      <c r="D58" s="137" t="s">
        <v>1991</v>
      </c>
    </row>
    <row r="59" spans="1:4" ht="39" hidden="1" thickBot="1">
      <c r="A59" s="138" t="s">
        <v>2123</v>
      </c>
      <c r="B59" s="138" t="s">
        <v>2124</v>
      </c>
      <c r="C59" s="138" t="s">
        <v>2125</v>
      </c>
      <c r="D59" s="138" t="s">
        <v>1991</v>
      </c>
    </row>
    <row r="60" spans="1:4" ht="39" hidden="1" thickBot="1">
      <c r="A60" s="137" t="s">
        <v>2138</v>
      </c>
      <c r="B60" s="137" t="s">
        <v>2139</v>
      </c>
      <c r="C60" s="137" t="s">
        <v>2140</v>
      </c>
      <c r="D60" s="137" t="s">
        <v>1991</v>
      </c>
    </row>
    <row r="61" spans="1:4" ht="39" hidden="1" thickBot="1">
      <c r="A61" s="137" t="s">
        <v>2002</v>
      </c>
      <c r="B61" s="137" t="s">
        <v>2003</v>
      </c>
      <c r="C61" s="137" t="s">
        <v>2004</v>
      </c>
      <c r="D61" s="137" t="s">
        <v>1991</v>
      </c>
    </row>
    <row r="62" spans="1:4" ht="39" hidden="1" thickBot="1">
      <c r="A62" s="137" t="s">
        <v>2157</v>
      </c>
      <c r="B62" s="137" t="s">
        <v>2158</v>
      </c>
      <c r="C62" s="137" t="s">
        <v>2159</v>
      </c>
      <c r="D62" s="137" t="s">
        <v>1991</v>
      </c>
    </row>
    <row r="63" spans="1:4" ht="39" hidden="1" thickBot="1">
      <c r="A63" s="137" t="s">
        <v>2164</v>
      </c>
      <c r="B63" s="137" t="s">
        <v>2165</v>
      </c>
      <c r="C63" s="137" t="s">
        <v>2166</v>
      </c>
      <c r="D63" s="137" t="s">
        <v>1991</v>
      </c>
    </row>
    <row r="64" spans="1:4" ht="39" hidden="1" thickBot="1">
      <c r="A64" s="137" t="s">
        <v>2170</v>
      </c>
      <c r="B64" s="137" t="s">
        <v>2171</v>
      </c>
      <c r="C64" s="137" t="s">
        <v>2172</v>
      </c>
      <c r="D64" s="137" t="s">
        <v>1991</v>
      </c>
    </row>
    <row r="65" spans="1:4" ht="39" hidden="1" thickBot="1">
      <c r="A65" s="137" t="s">
        <v>2190</v>
      </c>
      <c r="B65" s="137" t="s">
        <v>2191</v>
      </c>
      <c r="C65" s="137" t="s">
        <v>2192</v>
      </c>
      <c r="D65" s="137" t="s">
        <v>1991</v>
      </c>
    </row>
    <row r="66" spans="1:4" ht="39" hidden="1" thickBot="1">
      <c r="A66" s="137" t="s">
        <v>2210</v>
      </c>
      <c r="B66" s="137" t="s">
        <v>2211</v>
      </c>
      <c r="C66" s="137" t="s">
        <v>2212</v>
      </c>
      <c r="D66" s="137" t="s">
        <v>1991</v>
      </c>
    </row>
    <row r="67" spans="1:4" ht="39" hidden="1" thickBot="1">
      <c r="A67" s="138" t="s">
        <v>2213</v>
      </c>
      <c r="B67" s="138" t="s">
        <v>2214</v>
      </c>
      <c r="C67" s="138" t="s">
        <v>2215</v>
      </c>
      <c r="D67" s="138" t="s">
        <v>1991</v>
      </c>
    </row>
    <row r="68" spans="1:4" ht="39" hidden="1" thickBot="1">
      <c r="A68" s="138" t="s">
        <v>2237</v>
      </c>
      <c r="B68" s="138" t="s">
        <v>2238</v>
      </c>
      <c r="C68" s="138" t="s">
        <v>2239</v>
      </c>
      <c r="D68" s="138" t="s">
        <v>1991</v>
      </c>
    </row>
    <row r="69" spans="1:4" ht="39" hidden="1" thickBot="1">
      <c r="A69" s="138" t="s">
        <v>2013</v>
      </c>
      <c r="B69" s="138" t="s">
        <v>2014</v>
      </c>
      <c r="C69" s="138" t="s">
        <v>2015</v>
      </c>
      <c r="D69" s="138" t="s">
        <v>1991</v>
      </c>
    </row>
    <row r="70" spans="1:4" ht="39" hidden="1" thickBot="1">
      <c r="A70" s="137" t="s">
        <v>2016</v>
      </c>
      <c r="B70" s="137" t="s">
        <v>2017</v>
      </c>
      <c r="C70" s="137" t="s">
        <v>2018</v>
      </c>
      <c r="D70" s="137" t="s">
        <v>1991</v>
      </c>
    </row>
    <row r="71" spans="1:4" ht="39" hidden="1" thickBot="1">
      <c r="A71" s="138" t="s">
        <v>2090</v>
      </c>
      <c r="B71" s="138" t="s">
        <v>2091</v>
      </c>
      <c r="C71" s="138" t="s">
        <v>2092</v>
      </c>
      <c r="D71" s="138" t="s">
        <v>2093</v>
      </c>
    </row>
    <row r="72" spans="1:4" ht="39" hidden="1" thickBot="1">
      <c r="A72" s="137" t="s">
        <v>2196</v>
      </c>
      <c r="B72" s="137" t="s">
        <v>2197</v>
      </c>
      <c r="C72" s="137" t="s">
        <v>2198</v>
      </c>
      <c r="D72" s="137" t="s">
        <v>2093</v>
      </c>
    </row>
    <row r="73" spans="1:4" ht="39" hidden="1" thickBot="1">
      <c r="A73" s="137" t="s">
        <v>2222</v>
      </c>
      <c r="B73" s="137" t="s">
        <v>2223</v>
      </c>
      <c r="C73" s="137" t="s">
        <v>2224</v>
      </c>
      <c r="D73" s="137" t="s">
        <v>2093</v>
      </c>
    </row>
    <row r="74" spans="1:4" ht="51.75" hidden="1" thickBot="1">
      <c r="A74" s="137" t="s">
        <v>2240</v>
      </c>
      <c r="B74" s="137" t="s">
        <v>2241</v>
      </c>
      <c r="C74" s="137" t="s">
        <v>2242</v>
      </c>
      <c r="D74" s="137" t="s">
        <v>2093</v>
      </c>
    </row>
    <row r="75" spans="1:4" ht="39" hidden="1" thickBot="1">
      <c r="A75" s="138" t="s">
        <v>2268</v>
      </c>
      <c r="B75" s="138" t="s">
        <v>2269</v>
      </c>
      <c r="C75" s="138" t="s">
        <v>2270</v>
      </c>
      <c r="D75" s="138" t="s">
        <v>2093</v>
      </c>
    </row>
    <row r="76" spans="1:4" ht="39" hidden="1" thickBot="1">
      <c r="A76" s="138" t="s">
        <v>2048</v>
      </c>
      <c r="B76" s="138" t="s">
        <v>2049</v>
      </c>
      <c r="C76" s="138" t="s">
        <v>2050</v>
      </c>
      <c r="D76" s="138" t="s">
        <v>2001</v>
      </c>
    </row>
    <row r="77" spans="1:4" ht="39" hidden="1" thickBot="1">
      <c r="A77" s="137" t="s">
        <v>2107</v>
      </c>
      <c r="B77" s="137" t="s">
        <v>2108</v>
      </c>
      <c r="C77" s="137" t="s">
        <v>2109</v>
      </c>
      <c r="D77" s="137" t="s">
        <v>2001</v>
      </c>
    </row>
    <row r="78" spans="1:4" ht="39" hidden="1" thickBot="1">
      <c r="A78" s="138" t="s">
        <v>1998</v>
      </c>
      <c r="B78" s="138" t="s">
        <v>1999</v>
      </c>
      <c r="C78" s="138" t="s">
        <v>2000</v>
      </c>
      <c r="D78" s="138" t="s">
        <v>2001</v>
      </c>
    </row>
    <row r="79" spans="1:4" ht="39" hidden="1" thickBot="1">
      <c r="A79" s="137" t="s">
        <v>2120</v>
      </c>
      <c r="B79" s="137" t="s">
        <v>2121</v>
      </c>
      <c r="C79" s="137" t="s">
        <v>2122</v>
      </c>
      <c r="D79" s="137" t="s">
        <v>2001</v>
      </c>
    </row>
    <row r="80" spans="1:4" ht="39" hidden="1" thickBot="1">
      <c r="A80" s="137" t="s">
        <v>2184</v>
      </c>
      <c r="B80" s="137" t="s">
        <v>2185</v>
      </c>
      <c r="C80" s="137" t="s">
        <v>2186</v>
      </c>
      <c r="D80" s="137" t="s">
        <v>2001</v>
      </c>
    </row>
    <row r="81" spans="1:4" ht="26.25" hidden="1" thickBot="1">
      <c r="A81" s="138" t="s">
        <v>2187</v>
      </c>
      <c r="B81" s="138" t="s">
        <v>2188</v>
      </c>
      <c r="C81" s="138" t="s">
        <v>2189</v>
      </c>
      <c r="D81" s="138" t="s">
        <v>2001</v>
      </c>
    </row>
    <row r="82" spans="1:4" ht="39" hidden="1" thickBot="1">
      <c r="A82" s="137" t="s">
        <v>2216</v>
      </c>
      <c r="B82" s="137" t="s">
        <v>2217</v>
      </c>
      <c r="C82" s="137" t="s">
        <v>2218</v>
      </c>
      <c r="D82" s="137" t="s">
        <v>2001</v>
      </c>
    </row>
    <row r="83" spans="1:4" ht="39" hidden="1" thickBot="1">
      <c r="A83" s="138" t="s">
        <v>2231</v>
      </c>
      <c r="B83" s="138" t="s">
        <v>2232</v>
      </c>
      <c r="C83" s="138" t="s">
        <v>2233</v>
      </c>
      <c r="D83" s="138" t="s">
        <v>2001</v>
      </c>
    </row>
    <row r="84" spans="1:4" ht="39" hidden="1" thickBot="1">
      <c r="A84" s="137" t="s">
        <v>2234</v>
      </c>
      <c r="B84" s="137" t="s">
        <v>2235</v>
      </c>
      <c r="C84" s="137" t="s">
        <v>2236</v>
      </c>
      <c r="D84" s="137" t="s">
        <v>2001</v>
      </c>
    </row>
    <row r="85" spans="1:4" ht="39" hidden="1" thickBot="1">
      <c r="A85" s="138" t="s">
        <v>2243</v>
      </c>
      <c r="B85" s="138" t="s">
        <v>2244</v>
      </c>
      <c r="C85" s="138" t="s">
        <v>2245</v>
      </c>
      <c r="D85" s="138" t="s">
        <v>2001</v>
      </c>
    </row>
    <row r="86" spans="1:4" ht="39" hidden="1" thickBot="1">
      <c r="A86" s="138" t="s">
        <v>2256</v>
      </c>
      <c r="B86" s="138" t="s">
        <v>2257</v>
      </c>
      <c r="C86" s="138" t="s">
        <v>2258</v>
      </c>
      <c r="D86" s="138" t="s">
        <v>2001</v>
      </c>
    </row>
    <row r="87" spans="1:4" ht="39" hidden="1" thickBot="1">
      <c r="A87" s="137" t="s">
        <v>2265</v>
      </c>
      <c r="B87" s="137" t="s">
        <v>2266</v>
      </c>
      <c r="C87" s="137" t="s">
        <v>2267</v>
      </c>
      <c r="D87" s="137" t="s">
        <v>2001</v>
      </c>
    </row>
    <row r="88" spans="1:4" ht="39" hidden="1" thickBot="1">
      <c r="A88" s="138" t="s">
        <v>2116</v>
      </c>
      <c r="B88" s="138" t="s">
        <v>2117</v>
      </c>
      <c r="C88" s="138" t="s">
        <v>2118</v>
      </c>
      <c r="D88" s="138" t="s">
        <v>2119</v>
      </c>
    </row>
    <row r="89" spans="1:4" ht="39" hidden="1" thickBot="1">
      <c r="A89" s="138" t="s">
        <v>2026</v>
      </c>
      <c r="B89" s="138" t="s">
        <v>2027</v>
      </c>
      <c r="C89" s="138" t="s">
        <v>2028</v>
      </c>
      <c r="D89" s="138" t="s">
        <v>2029</v>
      </c>
    </row>
    <row r="90" spans="1:4" ht="38.25" hidden="1">
      <c r="A90" s="137" t="s">
        <v>2126</v>
      </c>
      <c r="B90" s="137" t="s">
        <v>2127</v>
      </c>
      <c r="C90" s="137" t="s">
        <v>2128</v>
      </c>
      <c r="D90" s="137" t="s">
        <v>2029</v>
      </c>
    </row>
    <row r="91" spans="1:4" hidden="1"/>
  </sheetData>
  <sortState ref="A26:F39">
    <sortCondition ref="D2:D91"/>
    <sortCondition ref="E2:E91"/>
    <sortCondition ref="A2:A91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8"/>
    </sheetView>
  </sheetViews>
  <sheetFormatPr defaultRowHeight="15"/>
  <sheetData>
    <row r="1" spans="1:8">
      <c r="A1" t="s">
        <v>2289</v>
      </c>
      <c r="B1" t="s">
        <v>2290</v>
      </c>
      <c r="C1" t="s">
        <v>2291</v>
      </c>
      <c r="D1" t="s">
        <v>636</v>
      </c>
      <c r="E1" t="s">
        <v>1987</v>
      </c>
      <c r="F1" t="s">
        <v>2292</v>
      </c>
      <c r="G1" t="s">
        <v>632</v>
      </c>
      <c r="H1" t="s">
        <v>170</v>
      </c>
    </row>
    <row r="2" spans="1:8">
      <c r="A2">
        <v>116</v>
      </c>
      <c r="B2" s="44">
        <v>2.5300925925925925E-2</v>
      </c>
      <c r="C2">
        <v>198</v>
      </c>
      <c r="D2" t="s">
        <v>613</v>
      </c>
      <c r="E2" t="s">
        <v>253</v>
      </c>
      <c r="F2" t="s">
        <v>2284</v>
      </c>
      <c r="G2">
        <v>1</v>
      </c>
      <c r="H2">
        <v>10</v>
      </c>
    </row>
    <row r="3" spans="1:8">
      <c r="A3">
        <v>192</v>
      </c>
      <c r="B3" s="44">
        <v>2.8506944444444442E-2</v>
      </c>
      <c r="C3">
        <v>68</v>
      </c>
      <c r="D3" t="s">
        <v>619</v>
      </c>
      <c r="E3" t="s">
        <v>253</v>
      </c>
      <c r="F3" t="s">
        <v>2279</v>
      </c>
      <c r="G3">
        <v>1</v>
      </c>
      <c r="H3">
        <v>9</v>
      </c>
    </row>
    <row r="4" spans="1:8">
      <c r="A4">
        <v>71</v>
      </c>
      <c r="B4" s="44">
        <v>2.3576388888888893E-2</v>
      </c>
      <c r="C4">
        <v>61</v>
      </c>
      <c r="D4" t="s">
        <v>1522</v>
      </c>
      <c r="E4" t="s">
        <v>253</v>
      </c>
      <c r="F4" t="s">
        <v>2276</v>
      </c>
      <c r="G4">
        <v>2</v>
      </c>
      <c r="H4">
        <v>10</v>
      </c>
    </row>
    <row r="5" spans="1:8">
      <c r="A5">
        <v>151</v>
      </c>
      <c r="B5" s="44">
        <v>2.6863425925925926E-2</v>
      </c>
      <c r="C5">
        <v>66</v>
      </c>
      <c r="D5" t="s">
        <v>615</v>
      </c>
      <c r="E5" t="s">
        <v>253</v>
      </c>
      <c r="F5" t="s">
        <v>2276</v>
      </c>
      <c r="G5">
        <v>2</v>
      </c>
      <c r="H5">
        <v>9</v>
      </c>
    </row>
    <row r="6" spans="1:8">
      <c r="A6">
        <v>197</v>
      </c>
      <c r="B6" s="44">
        <v>2.8645833333333332E-2</v>
      </c>
      <c r="C6">
        <v>312</v>
      </c>
      <c r="D6" t="s">
        <v>835</v>
      </c>
      <c r="E6" t="s">
        <v>253</v>
      </c>
      <c r="F6" t="s">
        <v>2285</v>
      </c>
      <c r="G6">
        <v>2</v>
      </c>
      <c r="H6">
        <v>8</v>
      </c>
    </row>
    <row r="7" spans="1:8">
      <c r="A7">
        <v>205</v>
      </c>
      <c r="B7" s="44">
        <v>2.8946759259259255E-2</v>
      </c>
      <c r="C7">
        <v>231</v>
      </c>
      <c r="D7" t="s">
        <v>2286</v>
      </c>
      <c r="E7" t="s">
        <v>253</v>
      </c>
      <c r="F7" t="s">
        <v>2281</v>
      </c>
      <c r="G7">
        <v>3</v>
      </c>
      <c r="H7">
        <v>10</v>
      </c>
    </row>
    <row r="8" spans="1:8">
      <c r="A8">
        <v>219</v>
      </c>
      <c r="B8" s="44">
        <v>2.9942129629629628E-2</v>
      </c>
      <c r="C8">
        <v>173</v>
      </c>
      <c r="D8" t="s">
        <v>849</v>
      </c>
      <c r="E8" t="s">
        <v>253</v>
      </c>
      <c r="F8" t="s">
        <v>2280</v>
      </c>
      <c r="G8">
        <v>3</v>
      </c>
      <c r="H8">
        <v>9</v>
      </c>
    </row>
    <row r="9" spans="1:8">
      <c r="A9">
        <v>257</v>
      </c>
      <c r="B9" s="44">
        <v>3.1898148148148148E-2</v>
      </c>
      <c r="C9">
        <v>135</v>
      </c>
      <c r="D9" t="s">
        <v>2287</v>
      </c>
      <c r="E9" t="s">
        <v>253</v>
      </c>
      <c r="F9" t="s">
        <v>2288</v>
      </c>
      <c r="G9">
        <v>3</v>
      </c>
      <c r="H9">
        <v>8</v>
      </c>
    </row>
    <row r="10" spans="1:8">
      <c r="A10">
        <v>282</v>
      </c>
      <c r="B10" s="44">
        <v>3.5555555555555556E-2</v>
      </c>
      <c r="C10">
        <v>146</v>
      </c>
      <c r="D10" t="s">
        <v>631</v>
      </c>
      <c r="E10" t="s">
        <v>253</v>
      </c>
      <c r="F10" t="s">
        <v>2276</v>
      </c>
      <c r="G10">
        <v>3</v>
      </c>
      <c r="H10">
        <v>7</v>
      </c>
    </row>
    <row r="11" spans="1:8">
      <c r="A11">
        <v>237</v>
      </c>
      <c r="B11" s="44">
        <v>3.0937499999999996E-2</v>
      </c>
      <c r="C11">
        <v>81</v>
      </c>
      <c r="D11" t="s">
        <v>628</v>
      </c>
      <c r="E11" t="s">
        <v>253</v>
      </c>
      <c r="F11" t="s">
        <v>2285</v>
      </c>
      <c r="G11">
        <v>4</v>
      </c>
      <c r="H11">
        <v>10</v>
      </c>
    </row>
    <row r="12" spans="1:8">
      <c r="A12">
        <v>50</v>
      </c>
      <c r="B12" s="44">
        <v>2.2511574074074073E-2</v>
      </c>
      <c r="C12">
        <v>275</v>
      </c>
      <c r="D12" t="s">
        <v>645</v>
      </c>
      <c r="E12" t="s">
        <v>253</v>
      </c>
      <c r="F12" t="s">
        <v>2281</v>
      </c>
      <c r="G12" t="s">
        <v>109</v>
      </c>
      <c r="H12">
        <v>10</v>
      </c>
    </row>
    <row r="13" spans="1:8">
      <c r="A13">
        <v>63</v>
      </c>
      <c r="B13" s="44">
        <v>2.3055555555555555E-2</v>
      </c>
      <c r="C13">
        <v>4</v>
      </c>
      <c r="D13" t="s">
        <v>2282</v>
      </c>
      <c r="E13" t="s">
        <v>253</v>
      </c>
      <c r="F13" t="s">
        <v>2280</v>
      </c>
      <c r="G13" t="s">
        <v>109</v>
      </c>
      <c r="H13">
        <v>9</v>
      </c>
    </row>
    <row r="14" spans="1:8">
      <c r="A14">
        <v>93</v>
      </c>
      <c r="B14" s="44">
        <v>2.4606481481481479E-2</v>
      </c>
      <c r="C14">
        <v>310</v>
      </c>
      <c r="D14" t="s">
        <v>2283</v>
      </c>
      <c r="E14" t="s">
        <v>253</v>
      </c>
      <c r="F14" t="s">
        <v>2280</v>
      </c>
      <c r="G14" t="s">
        <v>109</v>
      </c>
      <c r="H14">
        <v>8</v>
      </c>
    </row>
    <row r="15" spans="1:8">
      <c r="A15">
        <v>130</v>
      </c>
      <c r="B15" s="44">
        <v>2.5891203703703704E-2</v>
      </c>
      <c r="C15">
        <v>134</v>
      </c>
      <c r="D15" t="s">
        <v>1982</v>
      </c>
      <c r="E15" t="s">
        <v>253</v>
      </c>
      <c r="F15" t="s">
        <v>2280</v>
      </c>
      <c r="G15" t="s">
        <v>109</v>
      </c>
      <c r="H15">
        <v>7</v>
      </c>
    </row>
    <row r="16" spans="1:8">
      <c r="A16">
        <v>26</v>
      </c>
      <c r="B16" s="44">
        <v>2.0706018518518519E-2</v>
      </c>
      <c r="C16">
        <v>232</v>
      </c>
      <c r="D16" t="s">
        <v>2275</v>
      </c>
      <c r="E16" t="s">
        <v>253</v>
      </c>
      <c r="F16" t="s">
        <v>2276</v>
      </c>
      <c r="G16" t="s">
        <v>107</v>
      </c>
      <c r="H16">
        <v>10</v>
      </c>
    </row>
    <row r="17" spans="1:8">
      <c r="A17">
        <v>37</v>
      </c>
      <c r="B17" s="44">
        <v>2.1828703703703701E-2</v>
      </c>
      <c r="C17">
        <v>174</v>
      </c>
      <c r="D17" t="s">
        <v>2277</v>
      </c>
      <c r="E17" t="s">
        <v>253</v>
      </c>
      <c r="F17" t="s">
        <v>2278</v>
      </c>
      <c r="G17" t="s">
        <v>107</v>
      </c>
      <c r="H17">
        <v>9</v>
      </c>
    </row>
    <row r="18" spans="1:8">
      <c r="A18">
        <v>43</v>
      </c>
      <c r="B18" s="44">
        <v>2.1909722222222223E-2</v>
      </c>
      <c r="C18">
        <v>311</v>
      </c>
      <c r="D18" t="s">
        <v>610</v>
      </c>
      <c r="E18" t="s">
        <v>253</v>
      </c>
      <c r="F18" t="s">
        <v>2279</v>
      </c>
      <c r="G18" t="s">
        <v>107</v>
      </c>
      <c r="H18">
        <v>8</v>
      </c>
    </row>
  </sheetData>
  <sortState ref="A2:H18">
    <sortCondition ref="G2:G18"/>
    <sortCondition ref="A2:A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2" workbookViewId="0">
      <selection activeCell="P19" sqref="P19"/>
    </sheetView>
  </sheetViews>
  <sheetFormatPr defaultRowHeight="15"/>
  <sheetData>
    <row r="1" spans="1:16" ht="30.75" thickBot="1">
      <c r="A1" s="145" t="s">
        <v>2297</v>
      </c>
      <c r="B1" s="147" t="s">
        <v>2298</v>
      </c>
      <c r="C1" s="147" t="s">
        <v>2299</v>
      </c>
      <c r="D1" s="146" t="s">
        <v>598</v>
      </c>
      <c r="E1" s="147" t="s">
        <v>2300</v>
      </c>
      <c r="F1" s="147" t="s">
        <v>600</v>
      </c>
      <c r="G1" s="144" t="s">
        <v>2301</v>
      </c>
      <c r="H1" s="144" t="s">
        <v>2302</v>
      </c>
      <c r="I1" s="144" t="s">
        <v>2303</v>
      </c>
      <c r="J1" s="145" t="s">
        <v>2304</v>
      </c>
      <c r="K1" s="145" t="s">
        <v>2305</v>
      </c>
      <c r="L1" s="145" t="s">
        <v>2306</v>
      </c>
      <c r="M1" s="145" t="s">
        <v>2307</v>
      </c>
      <c r="N1" s="145" t="s">
        <v>2308</v>
      </c>
      <c r="O1" s="144" t="s">
        <v>104</v>
      </c>
      <c r="P1" t="s">
        <v>170</v>
      </c>
    </row>
    <row r="2" spans="1:16" ht="57.75" thickBot="1">
      <c r="A2" s="148">
        <v>48</v>
      </c>
      <c r="B2" s="149">
        <v>2339</v>
      </c>
      <c r="C2" s="147" t="s">
        <v>2309</v>
      </c>
      <c r="D2" s="149" t="s">
        <v>245</v>
      </c>
      <c r="E2" s="149" t="s">
        <v>2276</v>
      </c>
      <c r="F2" s="149" t="s">
        <v>253</v>
      </c>
      <c r="G2" s="150">
        <v>1.3310185185185185E-3</v>
      </c>
      <c r="H2" s="148">
        <v>36</v>
      </c>
      <c r="I2" s="148"/>
      <c r="J2" s="150">
        <v>2.809027777777778E-2</v>
      </c>
      <c r="K2" s="150">
        <v>2.7939814814814817E-2</v>
      </c>
      <c r="L2" s="148">
        <v>44</v>
      </c>
      <c r="M2" s="148">
        <v>12</v>
      </c>
      <c r="N2" s="148">
        <v>52</v>
      </c>
      <c r="O2" s="151">
        <v>1</v>
      </c>
      <c r="P2" s="153">
        <v>10</v>
      </c>
    </row>
    <row r="3" spans="1:16" ht="57.75" thickBot="1">
      <c r="A3" s="148">
        <v>94</v>
      </c>
      <c r="B3" s="149">
        <v>1146</v>
      </c>
      <c r="C3" s="147" t="s">
        <v>2312</v>
      </c>
      <c r="D3" s="149" t="s">
        <v>245</v>
      </c>
      <c r="E3" s="149" t="s">
        <v>2276</v>
      </c>
      <c r="F3" s="149" t="s">
        <v>253</v>
      </c>
      <c r="G3" s="150">
        <v>1.423611111111111E-3</v>
      </c>
      <c r="H3" s="148">
        <v>69</v>
      </c>
      <c r="I3" s="148"/>
      <c r="J3" s="150">
        <v>2.9768518518518517E-2</v>
      </c>
      <c r="K3" s="150">
        <v>2.9502314814814815E-2</v>
      </c>
      <c r="L3" s="148">
        <v>82</v>
      </c>
      <c r="M3" s="148">
        <v>23</v>
      </c>
      <c r="N3" s="148">
        <v>109</v>
      </c>
      <c r="O3" s="151">
        <v>1</v>
      </c>
      <c r="P3" s="153">
        <v>9</v>
      </c>
    </row>
    <row r="4" spans="1:16" ht="57.75" thickBot="1">
      <c r="A4" s="148">
        <v>96</v>
      </c>
      <c r="B4" s="149">
        <v>2143</v>
      </c>
      <c r="C4" s="147" t="s">
        <v>2313</v>
      </c>
      <c r="D4" s="149" t="s">
        <v>245</v>
      </c>
      <c r="E4" s="149" t="s">
        <v>2279</v>
      </c>
      <c r="F4" s="149" t="s">
        <v>253</v>
      </c>
      <c r="G4" s="150">
        <v>1.4467592592592594E-3</v>
      </c>
      <c r="H4" s="148">
        <v>80</v>
      </c>
      <c r="I4" s="148"/>
      <c r="J4" s="150">
        <v>2.9791666666666664E-2</v>
      </c>
      <c r="K4" s="150">
        <v>2.9652777777777778E-2</v>
      </c>
      <c r="L4" s="148">
        <v>84</v>
      </c>
      <c r="M4" s="148">
        <v>13</v>
      </c>
      <c r="N4" s="148">
        <v>114</v>
      </c>
      <c r="O4" s="151">
        <v>1</v>
      </c>
      <c r="P4" s="153">
        <v>8</v>
      </c>
    </row>
    <row r="5" spans="1:16" ht="57.75" thickBot="1">
      <c r="A5" s="148">
        <v>103</v>
      </c>
      <c r="B5" s="149">
        <v>1158</v>
      </c>
      <c r="C5" s="147" t="s">
        <v>2314</v>
      </c>
      <c r="D5" s="149" t="s">
        <v>245</v>
      </c>
      <c r="E5" s="149" t="s">
        <v>2310</v>
      </c>
      <c r="F5" s="149" t="s">
        <v>253</v>
      </c>
      <c r="G5" s="150">
        <v>1.5740740740740741E-3</v>
      </c>
      <c r="H5" s="148">
        <v>162</v>
      </c>
      <c r="I5" s="148"/>
      <c r="J5" s="150">
        <v>3.0000000000000002E-2</v>
      </c>
      <c r="K5" s="150">
        <v>2.9363425925925921E-2</v>
      </c>
      <c r="L5" s="148">
        <v>90</v>
      </c>
      <c r="M5" s="148">
        <v>47</v>
      </c>
      <c r="N5" s="148">
        <v>102</v>
      </c>
      <c r="O5" s="151">
        <v>1</v>
      </c>
      <c r="P5" s="154">
        <v>7</v>
      </c>
    </row>
    <row r="6" spans="1:16" ht="60.75" thickBot="1">
      <c r="A6" s="148">
        <v>237</v>
      </c>
      <c r="B6" s="149">
        <v>1181</v>
      </c>
      <c r="C6" s="147" t="s">
        <v>2315</v>
      </c>
      <c r="D6" s="149" t="s">
        <v>245</v>
      </c>
      <c r="E6" s="149" t="s">
        <v>2279</v>
      </c>
      <c r="F6" s="149" t="s">
        <v>253</v>
      </c>
      <c r="G6" s="150">
        <v>1.5856481481481479E-3</v>
      </c>
      <c r="H6" s="148">
        <v>164</v>
      </c>
      <c r="I6" s="148"/>
      <c r="J6" s="150">
        <v>3.5868055555555556E-2</v>
      </c>
      <c r="K6" s="150">
        <v>3.4317129629629628E-2</v>
      </c>
      <c r="L6" s="148">
        <v>200</v>
      </c>
      <c r="M6" s="148">
        <v>37</v>
      </c>
      <c r="N6" s="148">
        <v>236</v>
      </c>
      <c r="O6" s="151">
        <v>1</v>
      </c>
      <c r="P6" s="154">
        <v>6</v>
      </c>
    </row>
    <row r="7" spans="1:16" ht="57.75" thickBot="1">
      <c r="A7" s="148">
        <v>258</v>
      </c>
      <c r="B7" s="149">
        <v>1231</v>
      </c>
      <c r="C7" s="147" t="s">
        <v>2316</v>
      </c>
      <c r="D7" s="149" t="s">
        <v>245</v>
      </c>
      <c r="E7" s="149" t="s">
        <v>2310</v>
      </c>
      <c r="F7" s="149" t="s">
        <v>253</v>
      </c>
      <c r="G7" s="150">
        <v>1.7245370370370372E-3</v>
      </c>
      <c r="H7" s="148">
        <v>274</v>
      </c>
      <c r="I7" s="148"/>
      <c r="J7" s="150">
        <v>3.6284722222222225E-2</v>
      </c>
      <c r="K7" s="150">
        <v>3.4745370370370371E-2</v>
      </c>
      <c r="L7" s="148">
        <v>219</v>
      </c>
      <c r="M7" s="148">
        <v>106</v>
      </c>
      <c r="N7" s="148">
        <v>260</v>
      </c>
      <c r="O7" s="151">
        <v>1</v>
      </c>
      <c r="P7" s="154">
        <v>5</v>
      </c>
    </row>
    <row r="8" spans="1:16" ht="57.75" thickBot="1">
      <c r="A8" s="148">
        <v>270</v>
      </c>
      <c r="B8" s="149">
        <v>1069</v>
      </c>
      <c r="C8" s="147" t="s">
        <v>621</v>
      </c>
      <c r="D8" s="149" t="s">
        <v>245</v>
      </c>
      <c r="E8" s="149" t="s">
        <v>2276</v>
      </c>
      <c r="F8" s="149" t="s">
        <v>253</v>
      </c>
      <c r="G8" s="150">
        <v>1.7013888888888892E-3</v>
      </c>
      <c r="H8" s="148">
        <v>255</v>
      </c>
      <c r="I8" s="148"/>
      <c r="J8" s="150">
        <v>3.6597222222222225E-2</v>
      </c>
      <c r="K8" s="150">
        <v>3.5057870370370371E-2</v>
      </c>
      <c r="L8" s="148">
        <v>229</v>
      </c>
      <c r="M8" s="148">
        <v>73</v>
      </c>
      <c r="N8" s="148">
        <v>283</v>
      </c>
      <c r="O8" s="151">
        <v>1</v>
      </c>
      <c r="P8" s="154">
        <v>4</v>
      </c>
    </row>
    <row r="9" spans="1:16" ht="57.75" thickBot="1">
      <c r="A9" s="148">
        <v>174</v>
      </c>
      <c r="B9" s="149">
        <v>1189</v>
      </c>
      <c r="C9" s="147" t="s">
        <v>1522</v>
      </c>
      <c r="D9" s="149" t="s">
        <v>245</v>
      </c>
      <c r="E9" s="149" t="s">
        <v>2276</v>
      </c>
      <c r="F9" s="149" t="s">
        <v>253</v>
      </c>
      <c r="G9" s="150">
        <v>1.5393518518518519E-3</v>
      </c>
      <c r="H9" s="148">
        <v>139</v>
      </c>
      <c r="I9" s="148"/>
      <c r="J9" s="150">
        <v>3.4421296296296297E-2</v>
      </c>
      <c r="K9" s="150">
        <v>3.2870370370370376E-2</v>
      </c>
      <c r="L9" s="148">
        <v>145</v>
      </c>
      <c r="M9" s="148">
        <v>43</v>
      </c>
      <c r="N9" s="148">
        <v>181</v>
      </c>
      <c r="O9" s="151">
        <v>2</v>
      </c>
      <c r="P9" s="154">
        <v>10</v>
      </c>
    </row>
    <row r="10" spans="1:16" ht="60.75" thickBot="1">
      <c r="A10" s="148">
        <v>221</v>
      </c>
      <c r="B10" s="149">
        <v>2496</v>
      </c>
      <c r="C10" s="147" t="s">
        <v>1660</v>
      </c>
      <c r="D10" s="149" t="s">
        <v>245</v>
      </c>
      <c r="E10" s="149" t="s">
        <v>2279</v>
      </c>
      <c r="F10" s="149" t="s">
        <v>253</v>
      </c>
      <c r="G10" s="150">
        <v>1.7824074074074072E-3</v>
      </c>
      <c r="H10" s="148">
        <v>336</v>
      </c>
      <c r="I10" s="148"/>
      <c r="J10" s="150">
        <v>3.560185185185185E-2</v>
      </c>
      <c r="K10" s="150">
        <v>3.4953703703703702E-2</v>
      </c>
      <c r="L10" s="148">
        <v>185</v>
      </c>
      <c r="M10" s="148">
        <v>36</v>
      </c>
      <c r="N10" s="148">
        <v>269</v>
      </c>
      <c r="O10" s="151">
        <v>2</v>
      </c>
      <c r="P10" s="154">
        <v>9</v>
      </c>
    </row>
    <row r="11" spans="1:16" ht="30.75" thickBot="1">
      <c r="A11" s="148"/>
      <c r="B11" s="149"/>
      <c r="C11" s="147" t="s">
        <v>615</v>
      </c>
      <c r="D11" s="149"/>
      <c r="E11" s="149"/>
      <c r="F11" s="149"/>
      <c r="G11" s="150"/>
      <c r="H11" s="148"/>
      <c r="I11" s="148"/>
      <c r="J11" s="150"/>
      <c r="K11" s="150">
        <v>3.4976851851851849E-2</v>
      </c>
      <c r="L11" s="148"/>
      <c r="M11" s="148"/>
      <c r="N11" s="148"/>
      <c r="O11" s="151">
        <v>2</v>
      </c>
      <c r="P11" s="154">
        <v>8</v>
      </c>
    </row>
    <row r="12" spans="1:16" ht="57.75" thickBot="1">
      <c r="A12" s="148">
        <v>305</v>
      </c>
      <c r="B12" s="149">
        <v>2248</v>
      </c>
      <c r="C12" s="147" t="s">
        <v>2317</v>
      </c>
      <c r="D12" s="149" t="s">
        <v>245</v>
      </c>
      <c r="E12" s="149" t="s">
        <v>2310</v>
      </c>
      <c r="F12" s="149" t="s">
        <v>253</v>
      </c>
      <c r="G12" s="150">
        <v>1.6087962962962963E-3</v>
      </c>
      <c r="H12" s="148">
        <v>186</v>
      </c>
      <c r="I12" s="148"/>
      <c r="J12" s="150">
        <v>3.7372685185185189E-2</v>
      </c>
      <c r="K12" s="150">
        <v>3.5636574074074077E-2</v>
      </c>
      <c r="L12" s="148">
        <v>255</v>
      </c>
      <c r="M12" s="148">
        <v>123</v>
      </c>
      <c r="N12" s="148">
        <v>318</v>
      </c>
      <c r="O12" s="151">
        <v>2</v>
      </c>
      <c r="P12" s="154">
        <v>7</v>
      </c>
    </row>
    <row r="13" spans="1:16" ht="57.75" thickBot="1">
      <c r="A13" s="148">
        <v>353</v>
      </c>
      <c r="B13" s="149">
        <v>1185</v>
      </c>
      <c r="C13" s="147" t="s">
        <v>618</v>
      </c>
      <c r="D13" s="149" t="s">
        <v>245</v>
      </c>
      <c r="E13" s="149" t="s">
        <v>2276</v>
      </c>
      <c r="F13" s="149" t="s">
        <v>253</v>
      </c>
      <c r="G13" s="150">
        <v>1.736111111111111E-3</v>
      </c>
      <c r="H13" s="148">
        <v>296</v>
      </c>
      <c r="I13" s="148"/>
      <c r="J13" s="150">
        <v>3.802083333333333E-2</v>
      </c>
      <c r="K13" s="150">
        <v>3.6493055555555549E-2</v>
      </c>
      <c r="L13" s="148">
        <v>292</v>
      </c>
      <c r="M13" s="148">
        <v>95</v>
      </c>
      <c r="N13" s="148">
        <v>371</v>
      </c>
      <c r="O13" s="151">
        <v>2</v>
      </c>
      <c r="P13" s="154">
        <v>6</v>
      </c>
    </row>
    <row r="14" spans="1:16" ht="57.75" thickBot="1">
      <c r="A14" s="148">
        <v>620</v>
      </c>
      <c r="B14" s="149">
        <v>1024</v>
      </c>
      <c r="C14" s="147" t="s">
        <v>622</v>
      </c>
      <c r="D14" s="149" t="s">
        <v>245</v>
      </c>
      <c r="E14" s="149" t="s">
        <v>2279</v>
      </c>
      <c r="F14" s="149" t="s">
        <v>253</v>
      </c>
      <c r="G14" s="150">
        <v>1.7824074074074072E-3</v>
      </c>
      <c r="H14" s="148">
        <v>348</v>
      </c>
      <c r="I14" s="148"/>
      <c r="J14" s="150">
        <v>4.2152777777777782E-2</v>
      </c>
      <c r="K14" s="150">
        <v>3.78587962962963E-2</v>
      </c>
      <c r="L14" s="148">
        <v>466</v>
      </c>
      <c r="M14" s="148">
        <v>90</v>
      </c>
      <c r="N14" s="148">
        <v>458</v>
      </c>
      <c r="O14" s="151">
        <v>2</v>
      </c>
      <c r="P14" s="154">
        <v>5</v>
      </c>
    </row>
    <row r="15" spans="1:16" ht="57.75" thickBot="1">
      <c r="A15" s="148">
        <v>879</v>
      </c>
      <c r="B15" s="149">
        <v>2593</v>
      </c>
      <c r="C15" s="147" t="s">
        <v>2320</v>
      </c>
      <c r="D15" s="149" t="s">
        <v>245</v>
      </c>
      <c r="E15" s="149" t="s">
        <v>2276</v>
      </c>
      <c r="F15" s="149" t="s">
        <v>253</v>
      </c>
      <c r="G15" s="150">
        <v>1.9907407407407408E-3</v>
      </c>
      <c r="H15" s="148">
        <v>521</v>
      </c>
      <c r="I15" s="148"/>
      <c r="J15" s="150">
        <v>4.5937499999999999E-2</v>
      </c>
      <c r="K15" s="150">
        <v>4.3090277777777776E-2</v>
      </c>
      <c r="L15" s="148">
        <v>594</v>
      </c>
      <c r="M15" s="148">
        <v>170</v>
      </c>
      <c r="N15" s="148">
        <v>862</v>
      </c>
      <c r="O15" s="151">
        <v>2</v>
      </c>
      <c r="P15" s="154">
        <v>4</v>
      </c>
    </row>
    <row r="16" spans="1:16" ht="57.75" thickBot="1">
      <c r="A16" s="148">
        <v>1108</v>
      </c>
      <c r="B16" s="149">
        <v>1086</v>
      </c>
      <c r="C16" s="147" t="s">
        <v>617</v>
      </c>
      <c r="D16" s="149" t="s">
        <v>245</v>
      </c>
      <c r="E16" s="149" t="s">
        <v>2276</v>
      </c>
      <c r="F16" s="149" t="s">
        <v>253</v>
      </c>
      <c r="G16" s="150">
        <v>2.2685185185185182E-3</v>
      </c>
      <c r="H16" s="148">
        <v>659</v>
      </c>
      <c r="I16" s="148"/>
      <c r="J16" s="150">
        <v>5.063657407407407E-2</v>
      </c>
      <c r="K16" s="150">
        <v>4.9108796296296296E-2</v>
      </c>
      <c r="L16" s="148">
        <v>696</v>
      </c>
      <c r="M16" s="148">
        <v>198</v>
      </c>
      <c r="N16" s="148">
        <v>1153</v>
      </c>
      <c r="O16" s="151">
        <v>2</v>
      </c>
      <c r="P16" s="154">
        <v>3</v>
      </c>
    </row>
    <row r="17" spans="1:16" ht="57.75" thickBot="1">
      <c r="A17" s="148">
        <v>470</v>
      </c>
      <c r="B17" s="149">
        <v>1275</v>
      </c>
      <c r="C17" s="147" t="s">
        <v>849</v>
      </c>
      <c r="D17" s="149" t="s">
        <v>265</v>
      </c>
      <c r="E17" s="149" t="s">
        <v>2311</v>
      </c>
      <c r="F17" s="149" t="s">
        <v>253</v>
      </c>
      <c r="G17" s="150">
        <v>2.0138888888888888E-3</v>
      </c>
      <c r="H17" s="148"/>
      <c r="I17" s="148">
        <v>206</v>
      </c>
      <c r="J17" s="150">
        <v>4.0046296296296295E-2</v>
      </c>
      <c r="K17" s="150">
        <v>3.9837962962962964E-2</v>
      </c>
      <c r="L17" s="148">
        <v>92</v>
      </c>
      <c r="M17" s="148">
        <v>54</v>
      </c>
      <c r="N17" s="148">
        <v>610</v>
      </c>
      <c r="O17" s="151">
        <v>3</v>
      </c>
      <c r="P17" s="154">
        <v>9</v>
      </c>
    </row>
    <row r="18" spans="1:16" ht="57.75" thickBot="1">
      <c r="A18" s="148">
        <v>530</v>
      </c>
      <c r="B18" s="149">
        <v>1030</v>
      </c>
      <c r="C18" s="147" t="s">
        <v>2318</v>
      </c>
      <c r="D18" s="149" t="s">
        <v>245</v>
      </c>
      <c r="E18" s="149" t="s">
        <v>2279</v>
      </c>
      <c r="F18" s="149" t="s">
        <v>253</v>
      </c>
      <c r="G18" s="150">
        <v>1.8402777777777777E-3</v>
      </c>
      <c r="H18" s="148">
        <v>392</v>
      </c>
      <c r="I18" s="148"/>
      <c r="J18" s="150">
        <v>4.1018518518518517E-2</v>
      </c>
      <c r="K18" s="150">
        <v>3.8738425925925926E-2</v>
      </c>
      <c r="L18" s="148">
        <v>420</v>
      </c>
      <c r="M18" s="148">
        <v>79</v>
      </c>
      <c r="N18" s="148">
        <v>517</v>
      </c>
      <c r="O18" s="151">
        <v>3</v>
      </c>
      <c r="P18" s="154">
        <v>10</v>
      </c>
    </row>
    <row r="19" spans="1:16" ht="57.75" thickBot="1">
      <c r="A19" s="148">
        <v>698</v>
      </c>
      <c r="B19" s="149">
        <v>2387</v>
      </c>
      <c r="C19" s="147" t="s">
        <v>2319</v>
      </c>
      <c r="D19" s="149" t="s">
        <v>265</v>
      </c>
      <c r="E19" s="149" t="s">
        <v>2285</v>
      </c>
      <c r="F19" s="149" t="s">
        <v>253</v>
      </c>
      <c r="G19" s="150">
        <v>1.9791666666666668E-3</v>
      </c>
      <c r="H19" s="148"/>
      <c r="I19" s="148">
        <v>168</v>
      </c>
      <c r="J19" s="150">
        <v>4.3541666666666666E-2</v>
      </c>
      <c r="K19" s="150">
        <v>3.9861111111111111E-2</v>
      </c>
      <c r="L19" s="148">
        <v>193</v>
      </c>
      <c r="M19" s="148">
        <v>29</v>
      </c>
      <c r="N19" s="148">
        <v>612</v>
      </c>
      <c r="O19" s="151">
        <v>3</v>
      </c>
      <c r="P19" s="154">
        <v>8</v>
      </c>
    </row>
    <row r="20" spans="1:16" ht="60.75" thickBot="1">
      <c r="A20" s="148">
        <v>753</v>
      </c>
      <c r="B20" s="149">
        <v>2247</v>
      </c>
      <c r="C20" s="147" t="s">
        <v>2287</v>
      </c>
      <c r="D20" s="149" t="s">
        <v>265</v>
      </c>
      <c r="E20" s="149" t="s">
        <v>2288</v>
      </c>
      <c r="F20" s="149" t="s">
        <v>253</v>
      </c>
      <c r="G20" s="150">
        <v>2.1064814814814813E-3</v>
      </c>
      <c r="H20" s="148"/>
      <c r="I20" s="148">
        <v>271</v>
      </c>
      <c r="J20" s="150">
        <v>4.4236111111111115E-2</v>
      </c>
      <c r="K20" s="150">
        <v>4.2500000000000003E-2</v>
      </c>
      <c r="L20" s="148">
        <v>221</v>
      </c>
      <c r="M20" s="148">
        <v>9</v>
      </c>
      <c r="N20" s="148">
        <v>824</v>
      </c>
      <c r="O20" s="151">
        <v>3</v>
      </c>
      <c r="P20" s="154">
        <v>7</v>
      </c>
    </row>
    <row r="21" spans="1:16" ht="57.75" thickBot="1">
      <c r="A21" s="148">
        <v>888</v>
      </c>
      <c r="B21" s="149">
        <v>1223</v>
      </c>
      <c r="C21" s="147" t="s">
        <v>2321</v>
      </c>
      <c r="D21" s="149" t="s">
        <v>265</v>
      </c>
      <c r="E21" s="149" t="s">
        <v>2311</v>
      </c>
      <c r="F21" s="149" t="s">
        <v>253</v>
      </c>
      <c r="G21" s="150">
        <v>2.0370370370370373E-3</v>
      </c>
      <c r="H21" s="148"/>
      <c r="I21" s="148">
        <v>222</v>
      </c>
      <c r="J21" s="150">
        <v>4.6030092592592588E-2</v>
      </c>
      <c r="K21" s="150">
        <v>4.3171296296296298E-2</v>
      </c>
      <c r="L21" s="148">
        <v>290</v>
      </c>
      <c r="M21" s="148">
        <v>148</v>
      </c>
      <c r="N21" s="148">
        <v>865</v>
      </c>
      <c r="O21" s="151">
        <v>3</v>
      </c>
      <c r="P21" s="154">
        <v>6</v>
      </c>
    </row>
    <row r="22" spans="1:16" ht="57.75" thickBot="1">
      <c r="A22" s="148">
        <v>961</v>
      </c>
      <c r="B22" s="149">
        <v>1159</v>
      </c>
      <c r="C22" s="147" t="s">
        <v>1930</v>
      </c>
      <c r="D22" s="149" t="s">
        <v>245</v>
      </c>
      <c r="E22" s="149" t="s">
        <v>2279</v>
      </c>
      <c r="F22" s="149" t="s">
        <v>253</v>
      </c>
      <c r="G22" s="150">
        <v>2.3148148148148151E-3</v>
      </c>
      <c r="H22" s="148">
        <v>677</v>
      </c>
      <c r="I22" s="148"/>
      <c r="J22" s="150">
        <v>4.7337962962962964E-2</v>
      </c>
      <c r="K22" s="150">
        <v>4.5810185185185183E-2</v>
      </c>
      <c r="L22" s="148">
        <v>633</v>
      </c>
      <c r="M22" s="148">
        <v>117</v>
      </c>
      <c r="N22" s="148">
        <v>1014</v>
      </c>
      <c r="O22" s="151">
        <v>3</v>
      </c>
      <c r="P22" s="154">
        <v>5</v>
      </c>
    </row>
    <row r="23" spans="1:16" ht="57.75" thickBot="1">
      <c r="A23" s="148">
        <v>454</v>
      </c>
      <c r="B23" s="149">
        <v>1111</v>
      </c>
      <c r="C23" s="147" t="s">
        <v>628</v>
      </c>
      <c r="D23" s="149" t="s">
        <v>265</v>
      </c>
      <c r="E23" s="149" t="s">
        <v>2285</v>
      </c>
      <c r="F23" s="149" t="s">
        <v>253</v>
      </c>
      <c r="G23" s="150">
        <v>2.1643518518518518E-3</v>
      </c>
      <c r="H23" s="148"/>
      <c r="I23" s="148">
        <v>309</v>
      </c>
      <c r="J23" s="150">
        <v>3.9814814814814817E-2</v>
      </c>
      <c r="K23" s="150">
        <v>3.9606481481481479E-2</v>
      </c>
      <c r="L23" s="148">
        <v>84</v>
      </c>
      <c r="M23" s="148">
        <v>12</v>
      </c>
      <c r="N23" s="148">
        <v>593</v>
      </c>
      <c r="O23" s="151">
        <v>4</v>
      </c>
      <c r="P23" s="154">
        <v>10</v>
      </c>
    </row>
    <row r="24" spans="1:16" ht="60.75" thickBot="1">
      <c r="A24" s="148">
        <v>1302</v>
      </c>
      <c r="B24" s="149">
        <v>1089</v>
      </c>
      <c r="C24" s="147" t="s">
        <v>2322</v>
      </c>
      <c r="D24" s="149" t="s">
        <v>245</v>
      </c>
      <c r="E24" s="149" t="s">
        <v>2279</v>
      </c>
      <c r="F24" s="149" t="s">
        <v>253</v>
      </c>
      <c r="G24" s="150">
        <v>2.8009259259259259E-3</v>
      </c>
      <c r="H24" s="148">
        <v>747</v>
      </c>
      <c r="I24" s="148"/>
      <c r="J24" s="150">
        <v>6.0231481481481476E-2</v>
      </c>
      <c r="K24" s="150">
        <v>5.8680555555555548E-2</v>
      </c>
      <c r="L24" s="148">
        <v>755</v>
      </c>
      <c r="M24" s="148">
        <v>141</v>
      </c>
      <c r="N24" s="148">
        <v>1305</v>
      </c>
      <c r="O24" s="152">
        <v>4</v>
      </c>
      <c r="P24" s="154">
        <v>9</v>
      </c>
    </row>
    <row r="25" spans="1:16" ht="57.75" thickBot="1">
      <c r="A25" s="148">
        <v>82</v>
      </c>
      <c r="B25" s="149">
        <v>1169</v>
      </c>
      <c r="C25" s="147" t="s">
        <v>2282</v>
      </c>
      <c r="D25" s="149" t="s">
        <v>265</v>
      </c>
      <c r="E25" s="149" t="s">
        <v>2311</v>
      </c>
      <c r="F25" s="149" t="s">
        <v>253</v>
      </c>
      <c r="G25" s="150">
        <v>1.5162037037037036E-3</v>
      </c>
      <c r="H25" s="148"/>
      <c r="I25" s="148">
        <v>14</v>
      </c>
      <c r="J25" s="150">
        <v>2.9386574074074075E-2</v>
      </c>
      <c r="K25" s="150">
        <v>2.9236111111111112E-2</v>
      </c>
      <c r="L25" s="148">
        <v>10</v>
      </c>
      <c r="M25" s="148">
        <v>7</v>
      </c>
      <c r="N25" s="148">
        <v>96</v>
      </c>
      <c r="O25" s="151" t="s">
        <v>109</v>
      </c>
      <c r="P25" s="154">
        <v>10</v>
      </c>
    </row>
    <row r="26" spans="1:16" ht="57.75" thickBot="1">
      <c r="A26" s="148">
        <v>132</v>
      </c>
      <c r="B26" s="149">
        <v>2357</v>
      </c>
      <c r="C26" s="147" t="s">
        <v>645</v>
      </c>
      <c r="D26" s="149" t="s">
        <v>265</v>
      </c>
      <c r="E26" s="149" t="s">
        <v>2281</v>
      </c>
      <c r="F26" s="149" t="s">
        <v>253</v>
      </c>
      <c r="G26" s="150">
        <v>1.5277777777777779E-3</v>
      </c>
      <c r="H26" s="148"/>
      <c r="I26" s="148">
        <v>16</v>
      </c>
      <c r="J26" s="150">
        <v>3.0752314814814816E-2</v>
      </c>
      <c r="K26" s="150">
        <v>3.0601851851851852E-2</v>
      </c>
      <c r="L26" s="148">
        <v>19</v>
      </c>
      <c r="M26" s="148">
        <v>7</v>
      </c>
      <c r="N26" s="148">
        <v>138</v>
      </c>
      <c r="O26" s="151" t="s">
        <v>109</v>
      </c>
      <c r="P26" s="154">
        <v>9</v>
      </c>
    </row>
    <row r="27" spans="1:16" ht="57.75" thickBot="1">
      <c r="A27" s="148">
        <v>165</v>
      </c>
      <c r="B27" s="149">
        <v>1157</v>
      </c>
      <c r="C27" s="147" t="s">
        <v>678</v>
      </c>
      <c r="D27" s="149" t="s">
        <v>265</v>
      </c>
      <c r="E27" s="149" t="s">
        <v>2285</v>
      </c>
      <c r="F27" s="149" t="s">
        <v>253</v>
      </c>
      <c r="G27" s="150">
        <v>1.5856481481481479E-3</v>
      </c>
      <c r="H27" s="148"/>
      <c r="I27" s="148">
        <v>23</v>
      </c>
      <c r="J27" s="150">
        <v>3.4097222222222223E-2</v>
      </c>
      <c r="K27" s="150">
        <v>3.2569444444444443E-2</v>
      </c>
      <c r="L27" s="148">
        <v>28</v>
      </c>
      <c r="M27" s="148">
        <v>2</v>
      </c>
      <c r="N27" s="148">
        <v>175</v>
      </c>
      <c r="O27" s="151" t="s">
        <v>109</v>
      </c>
      <c r="P27" s="154">
        <v>8</v>
      </c>
    </row>
    <row r="28" spans="1:16" ht="57.75" thickBot="1">
      <c r="A28" s="148">
        <v>52</v>
      </c>
      <c r="B28" s="149">
        <v>2223</v>
      </c>
      <c r="C28" s="147" t="s">
        <v>2275</v>
      </c>
      <c r="D28" s="149" t="s">
        <v>245</v>
      </c>
      <c r="E28" s="149" t="s">
        <v>2276</v>
      </c>
      <c r="F28" s="149" t="s">
        <v>253</v>
      </c>
      <c r="G28" s="150">
        <v>1.5046296296296294E-3</v>
      </c>
      <c r="H28" s="148">
        <v>116</v>
      </c>
      <c r="I28" s="148"/>
      <c r="J28" s="150">
        <v>2.8333333333333332E-2</v>
      </c>
      <c r="K28" s="150">
        <v>2.826388888888889E-2</v>
      </c>
      <c r="L28" s="148">
        <v>48</v>
      </c>
      <c r="M28" s="148">
        <v>14</v>
      </c>
      <c r="N28" s="148">
        <v>60</v>
      </c>
      <c r="O28" s="151" t="s">
        <v>107</v>
      </c>
      <c r="P28" s="154">
        <v>10</v>
      </c>
    </row>
    <row r="29" spans="1:16" ht="57.75" thickBot="1">
      <c r="A29" s="148">
        <v>66</v>
      </c>
      <c r="B29" s="149">
        <v>1276</v>
      </c>
      <c r="C29" s="147" t="s">
        <v>2277</v>
      </c>
      <c r="D29" s="149" t="s">
        <v>245</v>
      </c>
      <c r="E29" s="149" t="s">
        <v>2310</v>
      </c>
      <c r="F29" s="149" t="s">
        <v>253</v>
      </c>
      <c r="G29" s="150">
        <v>1.3657407407407409E-3</v>
      </c>
      <c r="H29" s="148">
        <v>47</v>
      </c>
      <c r="I29" s="148"/>
      <c r="J29" s="150">
        <v>2.8958333333333336E-2</v>
      </c>
      <c r="K29" s="150">
        <v>2.8877314814814817E-2</v>
      </c>
      <c r="L29" s="148">
        <v>60</v>
      </c>
      <c r="M29" s="148">
        <v>32</v>
      </c>
      <c r="N29" s="148">
        <v>80</v>
      </c>
      <c r="O29" s="151" t="s">
        <v>107</v>
      </c>
      <c r="P29" s="154">
        <v>9</v>
      </c>
    </row>
    <row r="30" spans="1:16">
      <c r="P30" s="154"/>
    </row>
  </sheetData>
  <sortState ref="A2:P29">
    <sortCondition ref="O2:O29"/>
    <sortCondition ref="A2:A29"/>
  </sortState>
  <hyperlinks>
    <hyperlink ref="A1" r:id="rId1" location="display-results" display="https://chiptiming.co.uk/events/durham-city-run-10k-2023/?bib&amp;fname&amp;sname&amp;category&amp;gender&amp;club=Sedgefield+Harriers&amp;order=gun_position&amp;dir=asc - display-results"/>
    <hyperlink ref="B1" r:id="rId2" location="display-results" display="https://chiptiming.co.uk/events/durham-city-run-10k-2023/?bib&amp;fname&amp;sname&amp;category&amp;gender&amp;club=Sedgefield+Harriers&amp;order=bib_number&amp;dir=asc - display-results"/>
    <hyperlink ref="C1" r:id="rId3" location="display-results" display="https://chiptiming.co.uk/events/durham-city-run-10k-2023/?bib&amp;fname&amp;sname&amp;category&amp;gender&amp;club=Sedgefield+Harriers&amp;order=forename&amp;dir=asc - display-results"/>
    <hyperlink ref="E1" r:id="rId4" location="display-results" display="https://chiptiming.co.uk/events/durham-city-run-10k-2023/?bib&amp;fname&amp;sname&amp;category&amp;gender&amp;club=Sedgefield+Harriers&amp;order=category&amp;dir=asc - display-results"/>
    <hyperlink ref="F1" r:id="rId5" location="display-results" display="https://chiptiming.co.uk/events/durham-city-run-10k-2023/?bib&amp;fname&amp;sname&amp;category&amp;gender&amp;club=Sedgefield+Harriers&amp;order=club&amp;dir=asc - display-results"/>
    <hyperlink ref="J1" r:id="rId6" location="display-results" display="https://chiptiming.co.uk/events/durham-city-run-10k-2023/?bib&amp;fname&amp;sname&amp;category&amp;gender&amp;club=Sedgefield+Harriers&amp;order=gun_time&amp;dir=asc - display-results"/>
    <hyperlink ref="K1" r:id="rId7" location="display-results" display="https://chiptiming.co.uk/events/durham-city-run-10k-2023/?bib&amp;fname&amp;sname&amp;category&amp;gender&amp;club=Sedgefield+Harriers&amp;order=chip_time&amp;dir=asc - display-results"/>
    <hyperlink ref="L1" r:id="rId8" location="display-results" display="https://chiptiming.co.uk/events/durham-city-run-10k-2023/?bib&amp;fname&amp;sname&amp;category&amp;gender&amp;club=Sedgefield+Harriers&amp;order=gender_position&amp;dir=asc - display-results"/>
    <hyperlink ref="M1" r:id="rId9" location="display-results" display="https://chiptiming.co.uk/events/durham-city-run-10k-2023/?bib&amp;fname&amp;sname&amp;category&amp;gender&amp;club=Sedgefield+Harriers&amp;order=category_position&amp;dir=asc - display-results"/>
    <hyperlink ref="N1" r:id="rId10" location="display-results" display="https://chiptiming.co.uk/events/durham-city-run-10k-2023/?bib&amp;fname&amp;sname&amp;category&amp;gender&amp;club=Sedgefield+Harriers&amp;order=chip_position&amp;dir=asc - display-results"/>
    <hyperlink ref="C2" r:id="rId11" display="https://chiptiming.co.uk/events/durham-city-run-10k-2023/2339"/>
    <hyperlink ref="C28" r:id="rId12" display="https://chiptiming.co.uk/events/durham-city-run-10k-2023/2223"/>
    <hyperlink ref="C29" r:id="rId13" display="https://chiptiming.co.uk/events/durham-city-run-10k-2023/1276"/>
    <hyperlink ref="C25" r:id="rId14" display="https://chiptiming.co.uk/events/durham-city-run-10k-2023/1169"/>
    <hyperlink ref="C3" r:id="rId15" display="https://chiptiming.co.uk/events/durham-city-run-10k-2023/1146"/>
    <hyperlink ref="C4" r:id="rId16" display="https://chiptiming.co.uk/events/durham-city-run-10k-2023/2143"/>
    <hyperlink ref="C5" r:id="rId17" display="https://chiptiming.co.uk/events/durham-city-run-10k-2023/1158"/>
    <hyperlink ref="C26" r:id="rId18" display="https://chiptiming.co.uk/events/durham-city-run-10k-2023/2357"/>
    <hyperlink ref="C27" r:id="rId19" display="https://chiptiming.co.uk/events/durham-city-run-10k-2023/1157"/>
    <hyperlink ref="C9" r:id="rId20" display="https://chiptiming.co.uk/events/durham-city-run-10k-2023/1189"/>
    <hyperlink ref="C10" r:id="rId21" display="https://chiptiming.co.uk/events/durham-city-run-10k-2023/2496"/>
    <hyperlink ref="C6" r:id="rId22" display="https://chiptiming.co.uk/events/durham-city-run-10k-2023/1181"/>
    <hyperlink ref="C7" r:id="rId23" display="https://chiptiming.co.uk/events/durham-city-run-10k-2023/1231"/>
    <hyperlink ref="C8" r:id="rId24" display="https://chiptiming.co.uk/events/durham-city-run-10k-2023/1069"/>
    <hyperlink ref="C12" r:id="rId25" display="https://chiptiming.co.uk/events/durham-city-run-10k-2023/2248"/>
    <hyperlink ref="C13" r:id="rId26" display="https://chiptiming.co.uk/events/durham-city-run-10k-2023/1185"/>
    <hyperlink ref="C23" r:id="rId27" display="https://chiptiming.co.uk/events/durham-city-run-10k-2023/1111"/>
    <hyperlink ref="C17" r:id="rId28" display="https://chiptiming.co.uk/events/durham-city-run-10k-2023/1275"/>
    <hyperlink ref="C18" r:id="rId29" display="https://chiptiming.co.uk/events/durham-city-run-10k-2023/1030"/>
    <hyperlink ref="C14" r:id="rId30" display="https://chiptiming.co.uk/events/durham-city-run-10k-2023/1024"/>
    <hyperlink ref="C19" r:id="rId31" display="https://chiptiming.co.uk/events/durham-city-run-10k-2023/2387"/>
    <hyperlink ref="C20" r:id="rId32" display="https://chiptiming.co.uk/events/durham-city-run-10k-2023/2247"/>
    <hyperlink ref="C15" r:id="rId33" display="https://chiptiming.co.uk/events/durham-city-run-10k-2023/2593"/>
    <hyperlink ref="C21" r:id="rId34" display="https://chiptiming.co.uk/events/durham-city-run-10k-2023/1223"/>
    <hyperlink ref="C22" r:id="rId35" display="https://chiptiming.co.uk/events/durham-city-run-10k-2023/1159"/>
    <hyperlink ref="C16" r:id="rId36" display="https://chiptiming.co.uk/events/durham-city-run-10k-2023/1086"/>
    <hyperlink ref="C24" r:id="rId37" display="https://chiptiming.co.uk/events/durham-city-run-10k-2023/1089"/>
  </hyperlinks>
  <pageMargins left="0.7" right="0.7" top="0.75" bottom="0.75" header="0.3" footer="0.3"/>
  <pageSetup paperSize="9" orientation="portrait" horizontalDpi="4294967293" verticalDpi="0" r:id="rId3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sqref="A1:Y12"/>
    </sheetView>
  </sheetViews>
  <sheetFormatPr defaultRowHeight="15"/>
  <cols>
    <col min="1" max="1" width="21.42578125" customWidth="1"/>
    <col min="19" max="19" width="12.5703125" customWidth="1"/>
  </cols>
  <sheetData>
    <row r="1" spans="1:25" s="2" customFormat="1">
      <c r="A1" s="2" t="s">
        <v>2294</v>
      </c>
      <c r="B1" s="2" t="s">
        <v>632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 t="s">
        <v>1</v>
      </c>
      <c r="P1" s="2" t="s">
        <v>2295</v>
      </c>
      <c r="Q1" s="2" t="s">
        <v>2296</v>
      </c>
      <c r="R1" s="2" t="s">
        <v>170</v>
      </c>
      <c r="S1" s="2" t="s">
        <v>2325</v>
      </c>
      <c r="T1" s="2" t="s">
        <v>2326</v>
      </c>
      <c r="X1" s="2" t="s">
        <v>2328</v>
      </c>
      <c r="Y1" s="2">
        <v>1.60934</v>
      </c>
    </row>
    <row r="2" spans="1:25">
      <c r="A2" t="s">
        <v>615</v>
      </c>
      <c r="B2">
        <v>2</v>
      </c>
      <c r="C2" s="44">
        <v>7.4976851851851864E-2</v>
      </c>
      <c r="D2" s="44">
        <v>7.9050925925925927E-2</v>
      </c>
      <c r="O2" s="114">
        <f t="shared" ref="O2:O12" si="0">SUM(C2:N2)</f>
        <v>0.15402777777777779</v>
      </c>
      <c r="P2" s="143">
        <v>1</v>
      </c>
      <c r="Q2" s="114">
        <f t="shared" ref="Q2:Q12" si="1">((100+(8*P2))/100)*O2</f>
        <v>0.16635000000000003</v>
      </c>
      <c r="R2">
        <v>10</v>
      </c>
      <c r="S2" s="155">
        <f>21.32+21.3</f>
        <v>42.620000000000005</v>
      </c>
    </row>
    <row r="3" spans="1:25">
      <c r="A3" t="s">
        <v>835</v>
      </c>
      <c r="B3">
        <v>2</v>
      </c>
      <c r="C3" s="44">
        <v>9.5138888888888884E-2</v>
      </c>
      <c r="D3" s="44">
        <v>0.11314814814814815</v>
      </c>
      <c r="E3" s="44"/>
      <c r="F3" s="44"/>
      <c r="G3" s="44"/>
      <c r="H3" s="44"/>
      <c r="I3" s="44"/>
      <c r="J3" s="44"/>
      <c r="O3" s="114">
        <f t="shared" si="0"/>
        <v>0.20828703703703705</v>
      </c>
      <c r="P3" s="143">
        <v>1</v>
      </c>
      <c r="Q3" s="114">
        <f t="shared" si="1"/>
        <v>0.22495000000000004</v>
      </c>
      <c r="R3">
        <v>9</v>
      </c>
      <c r="S3" s="155">
        <f>(12+14.4)*$Y$1</f>
        <v>42.486575999999999</v>
      </c>
    </row>
    <row r="4" spans="1:25">
      <c r="A4" t="s">
        <v>2329</v>
      </c>
      <c r="B4">
        <v>3</v>
      </c>
      <c r="C4" s="44">
        <v>8.9594907407407401E-2</v>
      </c>
      <c r="D4" s="44">
        <v>9.4849537037037038E-2</v>
      </c>
      <c r="O4" s="114">
        <f t="shared" si="0"/>
        <v>0.18444444444444444</v>
      </c>
      <c r="P4" s="143">
        <v>1</v>
      </c>
      <c r="Q4" s="114">
        <f t="shared" si="1"/>
        <v>0.19920000000000002</v>
      </c>
      <c r="R4">
        <v>10</v>
      </c>
      <c r="S4" s="156">
        <f>(13.11+13.1)*$Y$1</f>
        <v>42.1808014</v>
      </c>
    </row>
    <row r="5" spans="1:25">
      <c r="A5" t="s">
        <v>849</v>
      </c>
      <c r="B5">
        <v>3</v>
      </c>
      <c r="C5" s="44">
        <v>8.9849537037037033E-2</v>
      </c>
      <c r="D5" s="44">
        <v>7.0081018518518515E-2</v>
      </c>
      <c r="E5" s="44">
        <v>1.8634259259259257E-2</v>
      </c>
      <c r="O5" s="114">
        <f t="shared" si="0"/>
        <v>0.17856481481481482</v>
      </c>
      <c r="P5" s="143">
        <v>2</v>
      </c>
      <c r="Q5" s="114">
        <f t="shared" si="1"/>
        <v>0.20713518518518517</v>
      </c>
      <c r="R5">
        <v>9</v>
      </c>
      <c r="S5" s="155">
        <f>(2.84+10.17+13.23)*$Y$1</f>
        <v>42.229081600000001</v>
      </c>
    </row>
    <row r="6" spans="1:25">
      <c r="A6" t="s">
        <v>2327</v>
      </c>
      <c r="B6">
        <v>3</v>
      </c>
      <c r="C6" s="44">
        <v>9.5138888888888884E-2</v>
      </c>
      <c r="D6" s="44">
        <v>0.11314814814814815</v>
      </c>
      <c r="E6" s="44"/>
      <c r="F6" s="44"/>
      <c r="O6" s="114">
        <f t="shared" si="0"/>
        <v>0.20828703703703705</v>
      </c>
      <c r="P6" s="143">
        <v>1</v>
      </c>
      <c r="Q6" s="114">
        <f t="shared" si="1"/>
        <v>0.22495000000000004</v>
      </c>
      <c r="R6">
        <v>8</v>
      </c>
      <c r="S6" s="155">
        <f>(12+14.4)*$Y$1</f>
        <v>42.486575999999999</v>
      </c>
    </row>
    <row r="7" spans="1:25">
      <c r="A7" t="s">
        <v>2330</v>
      </c>
      <c r="B7">
        <v>3</v>
      </c>
      <c r="C7" s="44">
        <v>6.368055555555556E-2</v>
      </c>
      <c r="D7" s="44">
        <v>1.5208333333333332E-2</v>
      </c>
      <c r="E7" s="44">
        <v>4.0451388888888891E-2</v>
      </c>
      <c r="F7" s="44">
        <v>2.3078703703703702E-2</v>
      </c>
      <c r="G7" s="44">
        <v>2.5162037037037038E-2</v>
      </c>
      <c r="H7" s="114">
        <v>2.6585648148148146E-2</v>
      </c>
      <c r="I7" s="44">
        <v>3.2152777777777773E-2</v>
      </c>
      <c r="J7" s="44">
        <v>2.2037037037037036E-2</v>
      </c>
      <c r="K7" s="44">
        <v>2.1689814814814815E-2</v>
      </c>
      <c r="O7" s="114">
        <f t="shared" si="0"/>
        <v>0.27004629629629628</v>
      </c>
      <c r="P7" s="143">
        <v>8</v>
      </c>
      <c r="Q7" s="114">
        <f t="shared" si="1"/>
        <v>0.4428759259259259</v>
      </c>
      <c r="R7">
        <v>7</v>
      </c>
      <c r="S7" s="155">
        <v>43.07</v>
      </c>
    </row>
    <row r="8" spans="1:25">
      <c r="A8" t="s">
        <v>628</v>
      </c>
      <c r="B8">
        <v>4</v>
      </c>
      <c r="C8" s="44">
        <v>4.8009259259259258E-2</v>
      </c>
      <c r="D8" s="44">
        <v>0.11152777777777778</v>
      </c>
      <c r="E8" s="44">
        <v>2.0960648148148148E-2</v>
      </c>
      <c r="F8" s="44">
        <v>1.9502314814814816E-2</v>
      </c>
      <c r="O8" s="114">
        <f t="shared" si="0"/>
        <v>0.2</v>
      </c>
      <c r="P8" s="143">
        <v>3</v>
      </c>
      <c r="Q8" s="114">
        <f t="shared" si="1"/>
        <v>0.248</v>
      </c>
      <c r="R8">
        <v>10</v>
      </c>
      <c r="S8" s="156">
        <f>(3.1+3.04+13.27+6.77)*$Y$1</f>
        <v>42.132521199999999</v>
      </c>
    </row>
    <row r="9" spans="1:25">
      <c r="A9" t="s">
        <v>1152</v>
      </c>
      <c r="B9">
        <v>4</v>
      </c>
      <c r="C9" s="44">
        <v>0.15730324074074073</v>
      </c>
      <c r="D9" s="44">
        <v>2.2766203703703702E-2</v>
      </c>
      <c r="E9" s="44">
        <v>7.3668981481481488E-2</v>
      </c>
      <c r="O9" s="114">
        <f t="shared" si="0"/>
        <v>0.25373842592592588</v>
      </c>
      <c r="P9" s="143">
        <v>2</v>
      </c>
      <c r="Q9" s="114">
        <f t="shared" si="1"/>
        <v>0.29433657407407399</v>
      </c>
      <c r="R9">
        <v>9</v>
      </c>
      <c r="S9" s="155">
        <f>(8.21+3.15+16.23)*$Y$1</f>
        <v>44.401690600000002</v>
      </c>
    </row>
    <row r="10" spans="1:25">
      <c r="A10" t="s">
        <v>645</v>
      </c>
      <c r="B10" t="s">
        <v>109</v>
      </c>
      <c r="C10" s="114">
        <v>6.1921296296296301E-2</v>
      </c>
      <c r="D10" s="44">
        <v>2.8136574074074074E-2</v>
      </c>
      <c r="E10" s="44">
        <v>3.4479166666666665E-2</v>
      </c>
      <c r="F10" s="44"/>
      <c r="O10" s="114">
        <f t="shared" si="0"/>
        <v>0.12453703703703703</v>
      </c>
      <c r="P10" s="143">
        <v>2</v>
      </c>
      <c r="Q10" s="114">
        <f t="shared" si="1"/>
        <v>0.14446296296296293</v>
      </c>
      <c r="R10">
        <v>10</v>
      </c>
      <c r="S10" s="155">
        <f>21+10+11.2</f>
        <v>42.2</v>
      </c>
    </row>
    <row r="11" spans="1:25">
      <c r="A11" t="s">
        <v>610</v>
      </c>
      <c r="B11" t="s">
        <v>107</v>
      </c>
      <c r="C11" s="44">
        <v>4.5694444444444447E-2</v>
      </c>
      <c r="D11" s="44">
        <v>4.0289351851851847E-2</v>
      </c>
      <c r="E11" s="44">
        <v>4.2951388888888886E-2</v>
      </c>
      <c r="O11" s="114">
        <f t="shared" si="0"/>
        <v>0.12893518518518518</v>
      </c>
      <c r="P11" s="143">
        <v>2</v>
      </c>
      <c r="Q11" s="114">
        <f t="shared" si="1"/>
        <v>0.14956481481481479</v>
      </c>
      <c r="R11">
        <v>10</v>
      </c>
      <c r="S11" s="155">
        <f>14.05+13.24+15.01</f>
        <v>42.3</v>
      </c>
    </row>
    <row r="12" spans="1:25">
      <c r="A12" t="s">
        <v>2277</v>
      </c>
      <c r="B12" t="s">
        <v>107</v>
      </c>
      <c r="C12" s="44">
        <v>2.3576388888888893E-2</v>
      </c>
      <c r="D12" s="44">
        <v>1.1840277777777778E-2</v>
      </c>
      <c r="E12" s="44">
        <v>5.6423611111111112E-2</v>
      </c>
      <c r="F12" s="44">
        <v>5.0810185185185186E-3</v>
      </c>
      <c r="G12" s="44">
        <v>2.3518518518518518E-2</v>
      </c>
      <c r="H12" s="44">
        <v>2.6099537037037036E-2</v>
      </c>
      <c r="O12" s="114">
        <f t="shared" si="0"/>
        <v>0.14653935185185185</v>
      </c>
      <c r="P12" s="143">
        <v>4</v>
      </c>
      <c r="Q12" s="114">
        <f t="shared" si="1"/>
        <v>0.19343194444444445</v>
      </c>
      <c r="R12">
        <v>9</v>
      </c>
      <c r="S12" s="155">
        <f>6.96+4.05+16.25+1.47+6.52+7.75</f>
        <v>43</v>
      </c>
      <c r="U12" t="s">
        <v>2331</v>
      </c>
    </row>
    <row r="15" spans="1:25">
      <c r="E15" s="114"/>
    </row>
  </sheetData>
  <sortState ref="A2:Y80">
    <sortCondition ref="B2:B80"/>
    <sortCondition ref="Q2:Q8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Standings</vt:lpstr>
      <vt:lpstr>"East Park" run</vt:lpstr>
      <vt:lpstr>Sedgefield 500th parkrun</vt:lpstr>
      <vt:lpstr>Sanddancer</vt:lpstr>
      <vt:lpstr>Pier2Pier</vt:lpstr>
      <vt:lpstr>Penshaw</vt:lpstr>
      <vt:lpstr>Newburn River Run</vt:lpstr>
      <vt:lpstr>Durham</vt:lpstr>
      <vt:lpstr>DIY Marathon</vt:lpstr>
      <vt:lpstr>400m</vt:lpstr>
      <vt:lpstr>Standings!Print_Titles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User</cp:lastModifiedBy>
  <cp:lastPrinted>2022-08-20T12:09:20Z</cp:lastPrinted>
  <dcterms:created xsi:type="dcterms:W3CDTF">2017-10-26T18:08:34Z</dcterms:created>
  <dcterms:modified xsi:type="dcterms:W3CDTF">2023-11-04T21:26:16Z</dcterms:modified>
</cp:coreProperties>
</file>